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8" i="1" l="1"/>
  <c r="F27" i="1"/>
  <c r="F26" i="1"/>
  <c r="F24" i="1"/>
  <c r="F22" i="1"/>
  <c r="F21" i="1"/>
  <c r="F19" i="1"/>
  <c r="F20" i="1"/>
  <c r="F16" i="1"/>
  <c r="F18" i="1"/>
  <c r="F17" i="1"/>
  <c r="F14" i="1"/>
  <c r="F15" i="1"/>
  <c r="F12" i="1"/>
  <c r="F13" i="1"/>
  <c r="F10" i="1"/>
  <c r="F11" i="1"/>
  <c r="F9" i="1"/>
  <c r="F7" i="1"/>
  <c r="F6" i="1"/>
  <c r="D28" i="1"/>
  <c r="D26" i="1"/>
  <c r="D23" i="1"/>
  <c r="C23" i="1"/>
  <c r="D21" i="1"/>
  <c r="D19" i="1"/>
  <c r="C19" i="1"/>
  <c r="D16" i="1"/>
  <c r="D14" i="1"/>
  <c r="D12" i="1"/>
  <c r="C12" i="1"/>
  <c r="E28" i="1" l="1"/>
  <c r="E5" i="1"/>
  <c r="C21" i="1" l="1"/>
  <c r="C26" i="1"/>
  <c r="E26" i="1"/>
  <c r="E10" i="1" l="1"/>
  <c r="E12" i="1"/>
  <c r="E14" i="1"/>
  <c r="E16" i="1"/>
  <c r="E21" i="1"/>
  <c r="E23" i="1"/>
  <c r="F23" i="1" s="1"/>
  <c r="C14" i="1"/>
  <c r="C16" i="1"/>
  <c r="F8" i="1"/>
  <c r="C28" i="1" l="1"/>
  <c r="F5" i="1"/>
</calcChain>
</file>

<file path=xl/sharedStrings.xml><?xml version="1.0" encoding="utf-8"?>
<sst xmlns="http://schemas.openxmlformats.org/spreadsheetml/2006/main" count="54" uniqueCount="54">
  <si>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</si>
  <si>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</si>
  <si>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</si>
  <si>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</si>
  <si>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</si>
  <si>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</si>
  <si>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</si>
  <si>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</si>
  <si>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</si>
  <si>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</si>
  <si>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</si>
  <si>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</si>
  <si>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</si>
  <si>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</si>
  <si>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</si>
  <si>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</si>
  <si>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</si>
  <si>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</si>
  <si>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</si>
  <si>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</si>
  <si>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</si>
  <si>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</si>
  <si>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</si>
  <si>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</si>
  <si>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</si>
  <si>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</si>
  <si>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</si>
  <si>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</si>
  <si>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</si>
  <si>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</si>
  <si>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</si>
  <si>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</si>
  <si>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</si>
  <si>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</si>
  <si>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</si>
  <si>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</si>
  <si>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</si>
  <si>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</si>
  <si>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</si>
  <si>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</si>
  <si>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</si>
  <si>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</si>
  <si>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</si>
  <si>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t>Исполнено за 3 квартал 2021 года</t>
  </si>
  <si>
    <t>03010</t>
  </si>
  <si>
    <t>ОБРАЗОВАНИЕ</t>
  </si>
  <si>
    <t>Профессиональная подготовка,повышение квалификации</t>
  </si>
  <si>
    <t>0700</t>
  </si>
  <si>
    <t>0705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</si>
  <si>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соответствующим периодом 2021года и  запланированными значениями на соответствующий период (финансовый год) за 3квартал 2022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</si>
  <si>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Исполнено за 3 квартал 2022 года</t>
  </si>
  <si>
    <t>Уточненная бюджетная роспись на 2022год</t>
  </si>
  <si>
    <t>Социальное обеспечение населения</t>
  </si>
  <si>
    <t>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</si>
</sst>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3" fillId="0" borderId="1" xfId="0" applyNumberFormat="1" applyFont="1" applyBorder="1"/>
    <xf numFmtId="49" fontId="2" fillId="0" borderId="1" xfId="0" applyNumberFormat="1" applyFont="1" applyBorder="1"/>
    <xf numFmtId="2" fontId="2" fillId="0" borderId="1" xfId="0" applyNumberFormat="1" applyFont="1" applyBorder="1"/>
    <xf numFmtId="49" fontId="3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43" fontId="2" fillId="0" borderId="1" xfId="1" applyFont="1" applyBorder="1" applyAlignme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3" workbookViewId="0">
      <selection activeCell="F28" sqref="F28"/>
    </sheetView>
  </sheetViews>
  <sheetFormatPr defaultRowHeight="15" x14ac:dyDescent="0.25"/>
  <cols>
    <col min="1" max="1" width="49.42578125" customWidth="1"/>
    <col min="2" max="2" width="11.28515625" customWidth="1"/>
    <col min="3" max="4" width="15.85546875" customWidth="1"/>
    <col min="5" max="5" width="18.85546875" customWidth="1"/>
    <col min="6" max="6" width="17.7109375" customWidth="1"/>
  </cols>
  <sheetData>
    <row r="1" spans="1:6" x14ac:dyDescent="0.25">
      <c r="A1" s="15" t="s">
        <v>49</v>
      </c>
      <c r="B1" s="16"/>
      <c r="C1" s="16"/>
      <c r="D1" s="16"/>
      <c r="E1" s="16"/>
      <c r="F1" s="17"/>
    </row>
    <row r="2" spans="1:6" x14ac:dyDescent="0.25">
      <c r="A2" s="18"/>
      <c r="B2" s="19"/>
      <c r="C2" s="19"/>
      <c r="D2" s="19"/>
      <c r="E2" s="19"/>
      <c r="F2" s="20"/>
    </row>
    <row r="3" spans="1:6" ht="46.5" customHeight="1" x14ac:dyDescent="0.25">
      <c r="A3" s="21"/>
      <c r="B3" s="22"/>
      <c r="C3" s="22"/>
      <c r="D3" s="22"/>
      <c r="E3" s="22"/>
      <c r="F3" s="23"/>
    </row>
    <row r="4" spans="1:6" ht="75" x14ac:dyDescent="0.25">
      <c r="A4" s="1" t="s">
        <v>0</v>
      </c>
      <c r="B4" s="2" t="s">
        <v>1</v>
      </c>
      <c r="C4" s="3" t="s">
        <v>51</v>
      </c>
      <c r="D4" s="3" t="s">
        <v>50</v>
      </c>
      <c r="E4" s="2" t="s">
        <v>43</v>
      </c>
      <c r="F4" s="2" t="s">
        <v>2</v>
      </c>
    </row>
    <row r="5" spans="1:6" x14ac:dyDescent="0.25">
      <c r="A5" s="4" t="s">
        <v>3</v>
      </c>
      <c r="B5" s="5" t="s">
        <v>4</v>
      </c>
      <c r="C5" s="9">
        <v>6029293.54</v>
      </c>
      <c r="D5" s="9">
        <v>4025386.49</v>
      </c>
      <c r="E5" s="9">
        <f>SUM(E6:E9)</f>
        <v>4315793.75</v>
      </c>
      <c r="F5" s="9">
        <f>E5/C5*100</f>
        <v>71.580421841594401</v>
      </c>
    </row>
    <row r="6" spans="1:6" ht="45" x14ac:dyDescent="0.25">
      <c r="A6" s="2" t="s">
        <v>5</v>
      </c>
      <c r="B6" s="10" t="s">
        <v>25</v>
      </c>
      <c r="C6" s="11">
        <v>997112.52</v>
      </c>
      <c r="D6" s="11">
        <v>732811.25</v>
      </c>
      <c r="E6" s="11">
        <v>615765.82999999996</v>
      </c>
      <c r="F6" s="13">
        <f>SUM(D6/C6*100)</f>
        <v>73.493335536494925</v>
      </c>
    </row>
    <row r="7" spans="1:6" ht="60" x14ac:dyDescent="0.25">
      <c r="A7" s="2" t="s">
        <v>6</v>
      </c>
      <c r="B7" s="10" t="s">
        <v>26</v>
      </c>
      <c r="C7" s="11">
        <v>4474457.0199999996</v>
      </c>
      <c r="D7" s="11">
        <v>2902446.88</v>
      </c>
      <c r="E7" s="11">
        <v>3055685.92</v>
      </c>
      <c r="F7" s="14">
        <f>D7/C7*100</f>
        <v>64.867018881321158</v>
      </c>
    </row>
    <row r="8" spans="1:6" x14ac:dyDescent="0.25">
      <c r="A8" s="1" t="s">
        <v>7</v>
      </c>
      <c r="B8" s="10" t="s">
        <v>27</v>
      </c>
      <c r="C8" s="11">
        <v>15000</v>
      </c>
      <c r="D8" s="11">
        <v>0</v>
      </c>
      <c r="E8" s="11">
        <v>0</v>
      </c>
      <c r="F8" s="14">
        <f t="shared" ref="F8:F28" si="0">E8/C8*100</f>
        <v>0</v>
      </c>
    </row>
    <row r="9" spans="1:6" x14ac:dyDescent="0.25">
      <c r="A9" s="1" t="s">
        <v>8</v>
      </c>
      <c r="B9" s="10" t="s">
        <v>28</v>
      </c>
      <c r="C9" s="11">
        <v>542724</v>
      </c>
      <c r="D9" s="11">
        <v>390128.36</v>
      </c>
      <c r="E9" s="11">
        <v>644342</v>
      </c>
      <c r="F9" s="14">
        <f>D9/C9*100</f>
        <v>71.883380871308432</v>
      </c>
    </row>
    <row r="10" spans="1:6" x14ac:dyDescent="0.25">
      <c r="A10" s="4" t="s">
        <v>9</v>
      </c>
      <c r="B10" s="12" t="s">
        <v>29</v>
      </c>
      <c r="C10" s="9">
        <v>252675</v>
      </c>
      <c r="D10" s="9">
        <v>151725</v>
      </c>
      <c r="E10" s="9">
        <f>SUM(E11)</f>
        <v>154545</v>
      </c>
      <c r="F10" s="14">
        <f>D10/C10*100</f>
        <v>60.047491837340459</v>
      </c>
    </row>
    <row r="11" spans="1:6" x14ac:dyDescent="0.25">
      <c r="A11" s="1" t="s">
        <v>10</v>
      </c>
      <c r="B11" s="10" t="s">
        <v>30</v>
      </c>
      <c r="C11" s="11">
        <v>252675</v>
      </c>
      <c r="D11" s="11">
        <v>151725</v>
      </c>
      <c r="E11" s="11">
        <v>154545</v>
      </c>
      <c r="F11" s="14">
        <f>D11/C11*100</f>
        <v>60.047491837340459</v>
      </c>
    </row>
    <row r="12" spans="1:6" ht="29.25" x14ac:dyDescent="0.25">
      <c r="A12" s="6" t="s">
        <v>11</v>
      </c>
      <c r="B12" s="12" t="s">
        <v>31</v>
      </c>
      <c r="C12" s="9">
        <f>SUM(C13)</f>
        <v>160000</v>
      </c>
      <c r="D12" s="9">
        <f>SUM(D13)</f>
        <v>111435.25</v>
      </c>
      <c r="E12" s="9">
        <f>SUM(E13)</f>
        <v>115072.7</v>
      </c>
      <c r="F12" s="14">
        <f>D12/C12*100</f>
        <v>69.647031249999998</v>
      </c>
    </row>
    <row r="13" spans="1:6" x14ac:dyDescent="0.25">
      <c r="A13" s="7" t="s">
        <v>12</v>
      </c>
      <c r="B13" s="10" t="s">
        <v>44</v>
      </c>
      <c r="C13" s="11">
        <v>160000</v>
      </c>
      <c r="D13" s="11">
        <v>111435.25</v>
      </c>
      <c r="E13" s="11">
        <v>115072.7</v>
      </c>
      <c r="F13" s="14">
        <f>D13/C13*100</f>
        <v>69.647031249999998</v>
      </c>
    </row>
    <row r="14" spans="1:6" x14ac:dyDescent="0.25">
      <c r="A14" s="4" t="s">
        <v>13</v>
      </c>
      <c r="B14" s="12" t="s">
        <v>32</v>
      </c>
      <c r="C14" s="9">
        <f>SUM(C15)</f>
        <v>2433504.66</v>
      </c>
      <c r="D14" s="9">
        <f>SUM(D15)</f>
        <v>1760663.1</v>
      </c>
      <c r="E14" s="9">
        <f>SUM(E15)</f>
        <v>2190430.85</v>
      </c>
      <c r="F14" s="14">
        <f>D14/C14*100</f>
        <v>72.350923708524974</v>
      </c>
    </row>
    <row r="15" spans="1:6" x14ac:dyDescent="0.25">
      <c r="A15" s="1" t="s">
        <v>14</v>
      </c>
      <c r="B15" s="10" t="s">
        <v>33</v>
      </c>
      <c r="C15" s="11">
        <v>2433504.66</v>
      </c>
      <c r="D15" s="11">
        <v>1760663.1</v>
      </c>
      <c r="E15" s="11">
        <v>2190430.85</v>
      </c>
      <c r="F15" s="14">
        <f>D15/C15*100</f>
        <v>72.350923708524974</v>
      </c>
    </row>
    <row r="16" spans="1:6" x14ac:dyDescent="0.25">
      <c r="A16" s="4" t="s">
        <v>15</v>
      </c>
      <c r="B16" s="12" t="s">
        <v>34</v>
      </c>
      <c r="C16" s="9">
        <f>SUM(C18+C17)</f>
        <v>3199637.38</v>
      </c>
      <c r="D16" s="9">
        <f>SUM(D17:D18)</f>
        <v>1784393.4</v>
      </c>
      <c r="E16" s="9">
        <f>SUM(E17+E18)</f>
        <v>1447131.06</v>
      </c>
      <c r="F16" s="14">
        <f>D16/C16*100</f>
        <v>55.768613379557408</v>
      </c>
    </row>
    <row r="17" spans="1:6" x14ac:dyDescent="0.25">
      <c r="A17" s="1" t="s">
        <v>16</v>
      </c>
      <c r="B17" s="10" t="s">
        <v>35</v>
      </c>
      <c r="C17" s="11">
        <v>149334.26999999999</v>
      </c>
      <c r="D17" s="11">
        <v>149334.26999999999</v>
      </c>
      <c r="E17" s="11">
        <v>47053</v>
      </c>
      <c r="F17" s="14">
        <f>D17/C17*100</f>
        <v>100</v>
      </c>
    </row>
    <row r="18" spans="1:6" x14ac:dyDescent="0.25">
      <c r="A18" s="1" t="s">
        <v>17</v>
      </c>
      <c r="B18" s="10" t="s">
        <v>36</v>
      </c>
      <c r="C18" s="11">
        <v>3050303.11</v>
      </c>
      <c r="D18" s="11">
        <v>1635059.13</v>
      </c>
      <c r="E18" s="11">
        <v>1400078.06</v>
      </c>
      <c r="F18" s="14">
        <f>D18/C18*100</f>
        <v>53.603168965067219</v>
      </c>
    </row>
    <row r="19" spans="1:6" x14ac:dyDescent="0.25">
      <c r="A19" s="4" t="s">
        <v>45</v>
      </c>
      <c r="B19" s="12" t="s">
        <v>47</v>
      </c>
      <c r="C19" s="9">
        <f>SUM(C20)</f>
        <v>30000</v>
      </c>
      <c r="D19" s="9">
        <f>SUM(D20)</f>
        <v>1800</v>
      </c>
      <c r="E19" s="9">
        <v>4500</v>
      </c>
      <c r="F19" s="14">
        <f>D19/C19*100</f>
        <v>6</v>
      </c>
    </row>
    <row r="20" spans="1:6" ht="30" x14ac:dyDescent="0.25">
      <c r="A20" s="2" t="s">
        <v>46</v>
      </c>
      <c r="B20" s="12" t="s">
        <v>48</v>
      </c>
      <c r="C20" s="11">
        <v>30000</v>
      </c>
      <c r="D20" s="11">
        <v>1800</v>
      </c>
      <c r="E20" s="11">
        <v>4500</v>
      </c>
      <c r="F20" s="14">
        <f>SUM(D20/C20*100)</f>
        <v>6</v>
      </c>
    </row>
    <row r="21" spans="1:6" x14ac:dyDescent="0.25">
      <c r="A21" s="4" t="s">
        <v>18</v>
      </c>
      <c r="B21" s="12" t="s">
        <v>37</v>
      </c>
      <c r="C21" s="9">
        <f>SUM(C22)</f>
        <v>5496335.04</v>
      </c>
      <c r="D21" s="9">
        <f>SUM(D22)</f>
        <v>3815329.81</v>
      </c>
      <c r="E21" s="9">
        <f>SUM(E22)</f>
        <v>7891422.6799999997</v>
      </c>
      <c r="F21" s="14">
        <f>D21/C21*100</f>
        <v>69.415888628215797</v>
      </c>
    </row>
    <row r="22" spans="1:6" x14ac:dyDescent="0.25">
      <c r="A22" s="1" t="s">
        <v>19</v>
      </c>
      <c r="B22" s="10" t="s">
        <v>38</v>
      </c>
      <c r="C22" s="11">
        <v>5496335.04</v>
      </c>
      <c r="D22" s="11">
        <v>3815329.81</v>
      </c>
      <c r="E22" s="11">
        <v>7891422.6799999997</v>
      </c>
      <c r="F22" s="14">
        <f>D22/C22*100</f>
        <v>69.415888628215797</v>
      </c>
    </row>
    <row r="23" spans="1:6" x14ac:dyDescent="0.25">
      <c r="A23" s="4" t="s">
        <v>20</v>
      </c>
      <c r="B23" s="10" t="s">
        <v>39</v>
      </c>
      <c r="C23" s="9">
        <f>SUM(C24:C25)</f>
        <v>518870.4</v>
      </c>
      <c r="D23" s="9">
        <f>SUM(D24:D25)</f>
        <v>376565.3</v>
      </c>
      <c r="E23" s="9">
        <f>SUM(E24)</f>
        <v>389883</v>
      </c>
      <c r="F23" s="14">
        <f t="shared" si="0"/>
        <v>75.140728783141213</v>
      </c>
    </row>
    <row r="24" spans="1:6" x14ac:dyDescent="0.25">
      <c r="A24" s="1" t="s">
        <v>21</v>
      </c>
      <c r="B24" s="10" t="s">
        <v>40</v>
      </c>
      <c r="C24" s="11">
        <v>513870.4</v>
      </c>
      <c r="D24" s="11">
        <v>371565.3</v>
      </c>
      <c r="E24" s="11">
        <v>389883</v>
      </c>
      <c r="F24" s="14">
        <f>D24/C24*100</f>
        <v>72.307200414734922</v>
      </c>
    </row>
    <row r="25" spans="1:6" x14ac:dyDescent="0.25">
      <c r="A25" s="1" t="s">
        <v>52</v>
      </c>
      <c r="B25" s="10" t="s">
        <v>53</v>
      </c>
      <c r="C25" s="11">
        <v>5000</v>
      </c>
      <c r="D25" s="11">
        <v>5000</v>
      </c>
      <c r="E25" s="11">
        <v>0</v>
      </c>
      <c r="F25" s="14">
        <v>100</v>
      </c>
    </row>
    <row r="26" spans="1:6" s="8" customFormat="1" x14ac:dyDescent="0.25">
      <c r="A26" s="4" t="s">
        <v>22</v>
      </c>
      <c r="B26" s="12" t="s">
        <v>41</v>
      </c>
      <c r="C26" s="9">
        <f>SUM(C27)</f>
        <v>70000</v>
      </c>
      <c r="D26" s="9">
        <f>SUM(D27)</f>
        <v>53186.85</v>
      </c>
      <c r="E26" s="9">
        <f>SUM(E27)</f>
        <v>22657.97</v>
      </c>
      <c r="F26" s="14">
        <f>D26/C26*100</f>
        <v>75.981214285714287</v>
      </c>
    </row>
    <row r="27" spans="1:6" x14ac:dyDescent="0.25">
      <c r="A27" s="1" t="s">
        <v>23</v>
      </c>
      <c r="B27" s="10" t="s">
        <v>42</v>
      </c>
      <c r="C27" s="11">
        <v>70000</v>
      </c>
      <c r="D27" s="11">
        <v>53186.85</v>
      </c>
      <c r="E27" s="11">
        <v>22657.97</v>
      </c>
      <c r="F27" s="14">
        <f>D27/C27*100</f>
        <v>75.981214285714287</v>
      </c>
    </row>
    <row r="28" spans="1:6" x14ac:dyDescent="0.25">
      <c r="A28" s="4" t="s">
        <v>24</v>
      </c>
      <c r="B28" s="10"/>
      <c r="C28" s="9">
        <f>SUM(C5+C10+C12+C14+C16+C19+C21+C23+C26)</f>
        <v>18190316.019999996</v>
      </c>
      <c r="D28" s="9">
        <f>SUM(D5+D10+D12+D14+D16+D19+D21+D23+D26)</f>
        <v>12080485.200000001</v>
      </c>
      <c r="E28" s="9">
        <f>SUM(E5+E10+E12+E14+E16+E19+E21+E23+E26)</f>
        <v>16531437.010000002</v>
      </c>
      <c r="F28" s="14">
        <f>D28/C28*100</f>
        <v>66.411629059757288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2022-10-17T08:40:05Z</dcterms:modified>
</cp:coreProperties>
</file>