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16" i="1" l="1"/>
  <c r="F16" i="1" s="1"/>
  <c r="D21" i="1"/>
  <c r="D5" i="1"/>
  <c r="F5" i="1" s="1"/>
  <c r="D19" i="1"/>
  <c r="F19" i="1" s="1"/>
  <c r="D14" i="1"/>
  <c r="F14" i="1" s="1"/>
  <c r="D10" i="1"/>
  <c r="D12" i="1"/>
  <c r="F12" i="1" s="1"/>
  <c r="F7" i="1"/>
  <c r="F8" i="1"/>
  <c r="F9" i="1"/>
  <c r="F10" i="1"/>
  <c r="F11" i="1"/>
  <c r="F13" i="1"/>
  <c r="F15" i="1"/>
  <c r="F17" i="1"/>
  <c r="F18" i="1"/>
  <c r="F20" i="1"/>
  <c r="F22" i="1"/>
  <c r="F6" i="1"/>
  <c r="F26" i="1"/>
  <c r="F27" i="1"/>
  <c r="D26" i="1"/>
  <c r="F23" i="1"/>
  <c r="F24" i="1"/>
  <c r="C10" i="1"/>
  <c r="D28" i="1" l="1"/>
  <c r="F21" i="1"/>
  <c r="E5" i="1"/>
  <c r="E10" i="1"/>
  <c r="C5" i="1"/>
  <c r="E26" i="1" l="1"/>
  <c r="E23" i="1"/>
  <c r="C23" i="1"/>
  <c r="E21" i="1"/>
  <c r="E19" i="1"/>
  <c r="C19" i="1"/>
  <c r="E16" i="1"/>
  <c r="E14" i="1"/>
  <c r="E12" i="1"/>
  <c r="C12" i="1"/>
  <c r="E28" i="1" l="1"/>
  <c r="C21" i="1" l="1"/>
  <c r="C26" i="1"/>
  <c r="C14" i="1" l="1"/>
  <c r="C16" i="1"/>
  <c r="C28" i="1" l="1"/>
  <c r="F28" i="1" s="1"/>
</calcChain>
</file>

<file path=xl/sharedStrings.xml><?xml version="1.0" encoding="utf-8"?>
<sst xmlns="http://schemas.openxmlformats.org/spreadsheetml/2006/main" count="54" uniqueCount="54">
  <si>
    <t>Наименование показателей</t>
  </si>
  <si>
    <t>раздел, подраздел</t>
  </si>
  <si>
    <t>Процент исполнения к уточненным бюджетным назначениям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</si>
  <si>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</si>
  <si>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</si>
  <si>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</si>
  <si>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</si>
  <si>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</si>
  <si>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</si>
  <si>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</si>
  <si>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</si>
  <si>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ПРВООХРАНИТЕЛЬНАЯ ДЕЯТЕЛЬНОСТЬ</t>
  </si>
  <si>
    <t>Обеспечение пожарной безопасности</t>
  </si>
  <si>
    <t>НАЦИОНАЛЬНАЯ ЭКОНОМИКА</t>
  </si>
  <si>
    <t>Дорожное хозяйство (дорожные фонды)</t>
  </si>
  <si>
    <t>ЖИЛИЩНО-КОММУНАЛЬНОЕ ХОЗЯЙСТВО</t>
  </si>
  <si>
    <t>Коммунальное хозяйство</t>
  </si>
  <si>
    <t>Благоустройство</t>
  </si>
  <si>
    <t>КУЛЬТУРА, КИНЕМАТОГРАФИЯ</t>
  </si>
  <si>
    <t>Культура</t>
  </si>
  <si>
    <t>СОЦИАЛЬНАЯ ПОЛИТИКА</t>
  </si>
  <si>
    <t>Пенсионное обеспечение</t>
  </si>
  <si>
    <t>ФИЗИЧЕСКАЯ КУЛЬТУРА И СПОРТ</t>
  </si>
  <si>
    <t>Физическая культура</t>
  </si>
  <si>
    <t>ИТОГО РАСХОДОВ</t>
  </si>
  <si>
    <t>0102</t>
  </si>
  <si>
    <t>0104</t>
  </si>
  <si>
    <t>0111</t>
  </si>
  <si>
    <t>0113</t>
  </si>
  <si>
    <t>0200</t>
  </si>
  <si>
    <t>0203</t>
  </si>
  <si>
    <t>0300</t>
  </si>
  <si>
    <t>0400</t>
  </si>
  <si>
    <t>0409</t>
  </si>
  <si>
    <t>0500</t>
  </si>
  <si>
    <t>0502</t>
  </si>
  <si>
    <t>0503</t>
  </si>
  <si>
    <t>0800</t>
  </si>
  <si>
    <t>0801</t>
  </si>
  <si>
    <t>1000</t>
  </si>
  <si>
    <t>1001</t>
  </si>
  <si>
    <t>1100</t>
  </si>
  <si>
    <t>1101</t>
  </si>
  <si>
    <t>03010</t>
  </si>
  <si>
    <t>ОБРАЗОВАНИЕ</t>
  </si>
  <si>
    <t>Профессиональная подготовка,повышение квалификации</t>
  </si>
  <si>
    <t>0700</t>
  </si>
  <si>
    <t>0705</t>
  </si>
  <si>
    <t>Социальное обеспечение населения</t>
  </si>
  <si>
    <t>1003</t>
  </si>
  <si>
    <t>Исполнено за 4 кв 2022 года</t>
  </si>
  <si>
    <t>Исполнено за 4 кв 2023 года</t>
  </si>
  <si>
    <t>Уточненная бюджетная роспись на 2023год</t>
  </si>
  <si>
    <r>
      <rPr>
        <b/>
        <sz val="11"/>
        <color theme="1"/>
        <rFont val="Times New Roman"/>
        <family val="1"/>
        <charset val="204"/>
      </rPr>
      <t xml:space="preserve">Сведения об исполнении бюджета Ингарского сельского поселения по расходам в разрезе разделов и подразделов классификации в сравнении с соответствующим периодом 2022года и  запланированными значениями на соответствующий период (финансовый год) за 4 кв 2023 года
                                                                                                                                                       </t>
    </r>
    <r>
      <rPr>
        <sz val="11"/>
        <color theme="1"/>
        <rFont val="Times New Roman"/>
        <family val="1"/>
        <charset val="204"/>
      </rPr>
      <t xml:space="preserve">                                 рублей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</si>
</sst>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/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4" fillId="0" borderId="0" xfId="0" applyFont="1"/>
    <xf numFmtId="0" fontId="1" fillId="0" borderId="0" xfId="0" applyFont="1"/>
    <xf numFmtId="2" fontId="3" fillId="0" borderId="1" xfId="0" applyNumberFormat="1" applyFont="1" applyBorder="1"/>
    <xf numFmtId="49" fontId="2" fillId="0" borderId="1" xfId="0" applyNumberFormat="1" applyFont="1" applyBorder="1"/>
    <xf numFmtId="2" fontId="2" fillId="0" borderId="1" xfId="0" applyNumberFormat="1" applyFont="1" applyBorder="1"/>
    <xf numFmtId="49" fontId="3" fillId="0" borderId="1" xfId="0" applyNumberFormat="1" applyFont="1" applyBorder="1"/>
    <xf numFmtId="2" fontId="2" fillId="0" borderId="1" xfId="0" applyNumberFormat="1" applyFont="1" applyBorder="1" applyAlignment="1">
      <alignment horizontal="right"/>
    </xf>
    <xf numFmtId="43" fontId="2" fillId="0" borderId="1" xfId="1" applyFont="1" applyBorder="1" applyAlignment="1"/>
    <xf numFmtId="0" fontId="2" fillId="0" borderId="2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workbookViewId="0">
      <selection sqref="A1:F3"/>
    </sheetView>
  </sheetViews>
  <sheetFormatPr defaultRowHeight="15" x14ac:dyDescent="0.25"/>
  <cols>
    <col min="1" max="1" width="49.42578125" customWidth="1"/>
    <col min="2" max="2" width="11.28515625" customWidth="1"/>
    <col min="3" max="5" width="15.85546875" customWidth="1"/>
    <col min="6" max="6" width="17.7109375" customWidth="1"/>
  </cols>
  <sheetData>
    <row r="1" spans="1:6" x14ac:dyDescent="0.25">
      <c r="A1" s="15" t="s">
        <v>53</v>
      </c>
      <c r="B1" s="16"/>
      <c r="C1" s="16"/>
      <c r="D1" s="16"/>
      <c r="E1" s="16"/>
      <c r="F1" s="17"/>
    </row>
    <row r="2" spans="1:6" x14ac:dyDescent="0.25">
      <c r="A2" s="18"/>
      <c r="B2" s="19"/>
      <c r="C2" s="19"/>
      <c r="D2" s="19"/>
      <c r="E2" s="19"/>
      <c r="F2" s="20"/>
    </row>
    <row r="3" spans="1:6" ht="46.5" customHeight="1" x14ac:dyDescent="0.25">
      <c r="A3" s="21"/>
      <c r="B3" s="22"/>
      <c r="C3" s="22"/>
      <c r="D3" s="22"/>
      <c r="E3" s="22"/>
      <c r="F3" s="23"/>
    </row>
    <row r="4" spans="1:6" ht="75" x14ac:dyDescent="0.25">
      <c r="A4" s="1" t="s">
        <v>0</v>
      </c>
      <c r="B4" s="2" t="s">
        <v>1</v>
      </c>
      <c r="C4" s="3" t="s">
        <v>52</v>
      </c>
      <c r="D4" s="3" t="s">
        <v>51</v>
      </c>
      <c r="E4" s="3" t="s">
        <v>50</v>
      </c>
      <c r="F4" s="2" t="s">
        <v>2</v>
      </c>
    </row>
    <row r="5" spans="1:6" x14ac:dyDescent="0.25">
      <c r="A5" s="4" t="s">
        <v>3</v>
      </c>
      <c r="B5" s="5" t="s">
        <v>4</v>
      </c>
      <c r="C5" s="9">
        <f>SUM(C6:C9)</f>
        <v>6108252.7300000004</v>
      </c>
      <c r="D5" s="9">
        <f>SUM(D6:D9)</f>
        <v>6028742.1100000003</v>
      </c>
      <c r="E5" s="9">
        <f>SUM(E6:E9)</f>
        <v>5603030.9800000004</v>
      </c>
      <c r="F5" s="9">
        <f>SUM(D5/C5*100)</f>
        <v>98.698308280377915</v>
      </c>
    </row>
    <row r="6" spans="1:6" ht="45" x14ac:dyDescent="0.25">
      <c r="A6" s="2" t="s">
        <v>5</v>
      </c>
      <c r="B6" s="10" t="s">
        <v>25</v>
      </c>
      <c r="C6" s="11">
        <v>1085658.02</v>
      </c>
      <c r="D6" s="11">
        <v>1083858.0900000001</v>
      </c>
      <c r="E6" s="11">
        <v>995685.05</v>
      </c>
      <c r="F6" s="13">
        <f>SUM(D6/C6*100)</f>
        <v>99.83420838175175</v>
      </c>
    </row>
    <row r="7" spans="1:6" ht="60" x14ac:dyDescent="0.25">
      <c r="A7" s="2" t="s">
        <v>6</v>
      </c>
      <c r="B7" s="10" t="s">
        <v>26</v>
      </c>
      <c r="C7" s="11">
        <v>4564166.3099999996</v>
      </c>
      <c r="D7" s="11">
        <v>4519831.62</v>
      </c>
      <c r="E7" s="11">
        <v>4176759.57</v>
      </c>
      <c r="F7" s="13">
        <f t="shared" ref="F7:F22" si="0">SUM(D7/C7*100)</f>
        <v>99.028635527525296</v>
      </c>
    </row>
    <row r="8" spans="1:6" x14ac:dyDescent="0.25">
      <c r="A8" s="1" t="s">
        <v>7</v>
      </c>
      <c r="B8" s="10" t="s">
        <v>27</v>
      </c>
      <c r="C8" s="11">
        <v>20000</v>
      </c>
      <c r="D8" s="11">
        <v>0</v>
      </c>
      <c r="E8" s="11">
        <v>0</v>
      </c>
      <c r="F8" s="13">
        <f t="shared" si="0"/>
        <v>0</v>
      </c>
    </row>
    <row r="9" spans="1:6" x14ac:dyDescent="0.25">
      <c r="A9" s="1" t="s">
        <v>8</v>
      </c>
      <c r="B9" s="10" t="s">
        <v>28</v>
      </c>
      <c r="C9" s="11">
        <v>438428.4</v>
      </c>
      <c r="D9" s="11">
        <v>425052.4</v>
      </c>
      <c r="E9" s="11">
        <v>430586.36</v>
      </c>
      <c r="F9" s="13">
        <f t="shared" si="0"/>
        <v>96.949102749730628</v>
      </c>
    </row>
    <row r="10" spans="1:6" x14ac:dyDescent="0.25">
      <c r="A10" s="4" t="s">
        <v>9</v>
      </c>
      <c r="B10" s="12" t="s">
        <v>29</v>
      </c>
      <c r="C10" s="9">
        <f>SUM(C11)</f>
        <v>288600</v>
      </c>
      <c r="D10" s="9">
        <f>SUM(D11)</f>
        <v>288600</v>
      </c>
      <c r="E10" s="9">
        <f>SUM(E11)</f>
        <v>252675</v>
      </c>
      <c r="F10" s="13">
        <f t="shared" si="0"/>
        <v>100</v>
      </c>
    </row>
    <row r="11" spans="1:6" x14ac:dyDescent="0.25">
      <c r="A11" s="1" t="s">
        <v>10</v>
      </c>
      <c r="B11" s="10" t="s">
        <v>30</v>
      </c>
      <c r="C11" s="11">
        <v>288600</v>
      </c>
      <c r="D11" s="11">
        <v>288600</v>
      </c>
      <c r="E11" s="11">
        <v>252675</v>
      </c>
      <c r="F11" s="13">
        <f t="shared" si="0"/>
        <v>100</v>
      </c>
    </row>
    <row r="12" spans="1:6" ht="29.25" x14ac:dyDescent="0.25">
      <c r="A12" s="6" t="s">
        <v>11</v>
      </c>
      <c r="B12" s="12" t="s">
        <v>31</v>
      </c>
      <c r="C12" s="9">
        <f>SUM(C13)</f>
        <v>160000</v>
      </c>
      <c r="D12" s="9">
        <f>SUM(D13)</f>
        <v>159218.78</v>
      </c>
      <c r="E12" s="9">
        <f>SUM(E13)</f>
        <v>159975.95000000001</v>
      </c>
      <c r="F12" s="13">
        <f t="shared" si="0"/>
        <v>99.511737499999995</v>
      </c>
    </row>
    <row r="13" spans="1:6" x14ac:dyDescent="0.25">
      <c r="A13" s="7" t="s">
        <v>12</v>
      </c>
      <c r="B13" s="10" t="s">
        <v>43</v>
      </c>
      <c r="C13" s="11">
        <v>160000</v>
      </c>
      <c r="D13" s="11">
        <v>159218.78</v>
      </c>
      <c r="E13" s="11">
        <v>159975.95000000001</v>
      </c>
      <c r="F13" s="13">
        <f t="shared" si="0"/>
        <v>99.511737499999995</v>
      </c>
    </row>
    <row r="14" spans="1:6" x14ac:dyDescent="0.25">
      <c r="A14" s="4" t="s">
        <v>13</v>
      </c>
      <c r="B14" s="12" t="s">
        <v>32</v>
      </c>
      <c r="C14" s="9">
        <f>SUM(C15)</f>
        <v>2997636.96</v>
      </c>
      <c r="D14" s="9">
        <f>SUM(D15)</f>
        <v>2996464.69</v>
      </c>
      <c r="E14" s="9">
        <f>SUM(E15)</f>
        <v>2679063.1</v>
      </c>
      <c r="F14" s="13">
        <f t="shared" si="0"/>
        <v>99.960893529949004</v>
      </c>
    </row>
    <row r="15" spans="1:6" x14ac:dyDescent="0.25">
      <c r="A15" s="1" t="s">
        <v>14</v>
      </c>
      <c r="B15" s="10" t="s">
        <v>33</v>
      </c>
      <c r="C15" s="11">
        <v>2997636.96</v>
      </c>
      <c r="D15" s="11">
        <v>2996464.69</v>
      </c>
      <c r="E15" s="11">
        <v>2679063.1</v>
      </c>
      <c r="F15" s="13">
        <f t="shared" si="0"/>
        <v>99.960893529949004</v>
      </c>
    </row>
    <row r="16" spans="1:6" x14ac:dyDescent="0.25">
      <c r="A16" s="4" t="s">
        <v>15</v>
      </c>
      <c r="B16" s="12" t="s">
        <v>34</v>
      </c>
      <c r="C16" s="9">
        <f>SUM(C18+C17)</f>
        <v>4954707.49</v>
      </c>
      <c r="D16" s="9">
        <f>SUM(D17:D18)</f>
        <v>4245134.5199999996</v>
      </c>
      <c r="E16" s="9">
        <f>SUM(E17:E18)</f>
        <v>2485570.58</v>
      </c>
      <c r="F16" s="13">
        <f t="shared" si="0"/>
        <v>85.678812090681049</v>
      </c>
    </row>
    <row r="17" spans="1:6" x14ac:dyDescent="0.25">
      <c r="A17" s="1" t="s">
        <v>16</v>
      </c>
      <c r="B17" s="10" t="s">
        <v>35</v>
      </c>
      <c r="C17" s="11">
        <v>176000</v>
      </c>
      <c r="D17" s="11">
        <v>176000</v>
      </c>
      <c r="E17" s="11">
        <v>149334.26999999999</v>
      </c>
      <c r="F17" s="13">
        <f t="shared" si="0"/>
        <v>100</v>
      </c>
    </row>
    <row r="18" spans="1:6" x14ac:dyDescent="0.25">
      <c r="A18" s="1" t="s">
        <v>17</v>
      </c>
      <c r="B18" s="10" t="s">
        <v>36</v>
      </c>
      <c r="C18" s="11">
        <v>4778707.49</v>
      </c>
      <c r="D18" s="11">
        <v>4069134.52</v>
      </c>
      <c r="E18" s="11">
        <v>2336236.31</v>
      </c>
      <c r="F18" s="13">
        <f t="shared" si="0"/>
        <v>85.151362131185806</v>
      </c>
    </row>
    <row r="19" spans="1:6" x14ac:dyDescent="0.25">
      <c r="A19" s="4" t="s">
        <v>44</v>
      </c>
      <c r="B19" s="12" t="s">
        <v>46</v>
      </c>
      <c r="C19" s="9">
        <f>SUM(C20)</f>
        <v>21720</v>
      </c>
      <c r="D19" s="9">
        <f>SUM(D20)</f>
        <v>21720</v>
      </c>
      <c r="E19" s="9">
        <f>SUM(E20)</f>
        <v>1800</v>
      </c>
      <c r="F19" s="13">
        <f t="shared" si="0"/>
        <v>100</v>
      </c>
    </row>
    <row r="20" spans="1:6" ht="30" x14ac:dyDescent="0.25">
      <c r="A20" s="2" t="s">
        <v>45</v>
      </c>
      <c r="B20" s="12" t="s">
        <v>47</v>
      </c>
      <c r="C20" s="11">
        <v>21720</v>
      </c>
      <c r="D20" s="11">
        <v>21720</v>
      </c>
      <c r="E20" s="11">
        <v>1800</v>
      </c>
      <c r="F20" s="13">
        <f t="shared" si="0"/>
        <v>100</v>
      </c>
    </row>
    <row r="21" spans="1:6" x14ac:dyDescent="0.25">
      <c r="A21" s="4" t="s">
        <v>18</v>
      </c>
      <c r="B21" s="12" t="s">
        <v>37</v>
      </c>
      <c r="C21" s="9">
        <f>SUM(C22)</f>
        <v>6107755.4500000002</v>
      </c>
      <c r="D21" s="9">
        <f>SUM(D22)</f>
        <v>5911118.9000000004</v>
      </c>
      <c r="E21" s="9">
        <f>SUM(E22)</f>
        <v>5731632.6699999999</v>
      </c>
      <c r="F21" s="13">
        <f t="shared" si="0"/>
        <v>96.780543169913585</v>
      </c>
    </row>
    <row r="22" spans="1:6" x14ac:dyDescent="0.25">
      <c r="A22" s="1" t="s">
        <v>19</v>
      </c>
      <c r="B22" s="10" t="s">
        <v>38</v>
      </c>
      <c r="C22" s="11">
        <v>6107755.4500000002</v>
      </c>
      <c r="D22" s="11">
        <v>5911118.9000000004</v>
      </c>
      <c r="E22" s="11">
        <v>5731632.6699999999</v>
      </c>
      <c r="F22" s="13">
        <f t="shared" si="0"/>
        <v>96.780543169913585</v>
      </c>
    </row>
    <row r="23" spans="1:6" x14ac:dyDescent="0.25">
      <c r="A23" s="4" t="s">
        <v>20</v>
      </c>
      <c r="B23" s="10" t="s">
        <v>39</v>
      </c>
      <c r="C23" s="9">
        <f>SUM(C24:C25)</f>
        <v>552600</v>
      </c>
      <c r="D23" s="9">
        <v>552600</v>
      </c>
      <c r="E23" s="9">
        <f>SUM(E24:E25)</f>
        <v>518870.3</v>
      </c>
      <c r="F23" s="14">
        <f>SUM(D23/C23*100)</f>
        <v>100</v>
      </c>
    </row>
    <row r="24" spans="1:6" x14ac:dyDescent="0.25">
      <c r="A24" s="1" t="s">
        <v>21</v>
      </c>
      <c r="B24" s="10" t="s">
        <v>40</v>
      </c>
      <c r="C24" s="11">
        <v>552600</v>
      </c>
      <c r="D24" s="11">
        <v>552600</v>
      </c>
      <c r="E24" s="11">
        <v>513870.3</v>
      </c>
      <c r="F24" s="14">
        <f>SUM(D24/C24*100)</f>
        <v>100</v>
      </c>
    </row>
    <row r="25" spans="1:6" x14ac:dyDescent="0.25">
      <c r="A25" s="1" t="s">
        <v>48</v>
      </c>
      <c r="B25" s="10" t="s">
        <v>49</v>
      </c>
      <c r="C25" s="11">
        <v>0</v>
      </c>
      <c r="D25" s="11">
        <v>0</v>
      </c>
      <c r="E25" s="11">
        <v>5000</v>
      </c>
      <c r="F25" s="14">
        <v>0</v>
      </c>
    </row>
    <row r="26" spans="1:6" s="8" customFormat="1" x14ac:dyDescent="0.25">
      <c r="A26" s="4" t="s">
        <v>22</v>
      </c>
      <c r="B26" s="12" t="s">
        <v>41</v>
      </c>
      <c r="C26" s="9">
        <f>SUM(C27)</f>
        <v>140660.42000000001</v>
      </c>
      <c r="D26" s="9">
        <f>SUM(D27)</f>
        <v>140473</v>
      </c>
      <c r="E26" s="9">
        <f>SUM(E27)</f>
        <v>112578.85</v>
      </c>
      <c r="F26" s="14">
        <f>SUM(D26/C26*100)</f>
        <v>99.866757116180935</v>
      </c>
    </row>
    <row r="27" spans="1:6" x14ac:dyDescent="0.25">
      <c r="A27" s="1" t="s">
        <v>23</v>
      </c>
      <c r="B27" s="10" t="s">
        <v>42</v>
      </c>
      <c r="C27" s="11">
        <v>140660.42000000001</v>
      </c>
      <c r="D27" s="11">
        <v>140473</v>
      </c>
      <c r="E27" s="11">
        <v>112578.85</v>
      </c>
      <c r="F27" s="14">
        <f>SUM(D27/C27*100)</f>
        <v>99.866757116180935</v>
      </c>
    </row>
    <row r="28" spans="1:6" x14ac:dyDescent="0.25">
      <c r="A28" s="4" t="s">
        <v>24</v>
      </c>
      <c r="B28" s="10"/>
      <c r="C28" s="9">
        <f>SUM(C5+C10+C12+C14+C16+C19+C21+C23+C26)</f>
        <v>21331933.050000004</v>
      </c>
      <c r="D28" s="9">
        <f>SUM(D26+D23+D19+D21+D16+D14+D12+D10+D5)</f>
        <v>20344072</v>
      </c>
      <c r="E28" s="9">
        <f>SUM(E5+E10+E12+E14+E16+E19+E21+E23+E26)</f>
        <v>17545197.430000003</v>
      </c>
      <c r="F28" s="14">
        <f>E28/C28*100</f>
        <v>82.24851160406206</v>
      </c>
    </row>
  </sheetData>
  <mergeCells count="1">
    <mergeCell ref="A1: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2024-03-28T08:21:39Z</dcterms:modified>
</cp:coreProperties>
</file>