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845" windowWidth="14805" windowHeight="62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8" i="1" l="1"/>
  <c r="C29" i="1"/>
  <c r="E44" i="1" l="1"/>
  <c r="D44" i="1"/>
  <c r="E52" i="1" l="1"/>
  <c r="D52" i="1"/>
  <c r="C52" i="1"/>
  <c r="C44" i="1" l="1"/>
  <c r="E33" i="1"/>
  <c r="D33" i="1"/>
  <c r="C33" i="1"/>
  <c r="C27" i="1" l="1"/>
  <c r="E29" i="1"/>
  <c r="E28" i="1" s="1"/>
  <c r="E27" i="1" s="1"/>
  <c r="D29" i="1"/>
  <c r="D28" i="1" s="1"/>
  <c r="D27" i="1" s="1"/>
  <c r="E25" i="1" l="1"/>
  <c r="D25" i="1"/>
  <c r="C25" i="1"/>
  <c r="E21" i="1"/>
  <c r="D21" i="1"/>
  <c r="C21" i="1"/>
  <c r="E19" i="1"/>
  <c r="D19" i="1"/>
  <c r="C19" i="1"/>
  <c r="E16" i="1" l="1"/>
  <c r="E14" i="1" s="1"/>
  <c r="D16" i="1"/>
  <c r="D14" i="1" s="1"/>
  <c r="C16" i="1"/>
  <c r="C14" i="1" s="1"/>
  <c r="E12" i="1"/>
  <c r="E11" i="1" s="1"/>
  <c r="D12" i="1"/>
  <c r="D11" i="1" s="1"/>
  <c r="C12" i="1"/>
  <c r="C11" i="1" s="1"/>
  <c r="E7" i="1" l="1"/>
  <c r="E6" i="1" s="1"/>
  <c r="E5" i="1" s="1"/>
  <c r="E54" i="1" s="1"/>
  <c r="D7" i="1"/>
  <c r="D6" i="1" s="1"/>
  <c r="D5" i="1" s="1"/>
  <c r="D54" i="1" s="1"/>
  <c r="C7" i="1"/>
  <c r="C6" i="1" s="1"/>
  <c r="C5" i="1" s="1"/>
  <c r="C54" i="1" s="1"/>
</calcChain>
</file>

<file path=xl/sharedStrings.xml><?xml version="1.0" encoding="utf-8"?>
<sst xmlns="http://schemas.openxmlformats.org/spreadsheetml/2006/main" count="106" uniqueCount="105">
  <si>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</si>
  <si>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</si>
  <si>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</si>
  <si>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</si>
  <si>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</si>
  <si>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</si>
  <si>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</si>
  <si>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</si>
  <si>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</si>
  <si>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</si>
  <si>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</si>
  <si>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</si>
  <si>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</si>
  <si>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</si>
  <si>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000 1 06 00000 00 0000 000</t>
  </si>
  <si>
    <t xml:space="preserve">НАЛОГИ НА ИМУЩЕСТВО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</si>
  <si>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</si>
  <si>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182 1 06 06000 00 0000 110</t>
  </si>
  <si>
    <t xml:space="preserve">Земельный налог                                                                  </t>
  </si>
  <si>
    <t>Земельный налог с физических лиц, обладающих земельным участком, расположенным в границах  городских  поселений</t>
  </si>
  <si>
    <t>Земельный налог с организаций, обладающих земельным участком, расположенным в границах городских 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</si>
  <si>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</si>
  <si>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</si>
  <si>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</si>
  <si>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</si>
  <si>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</si>
  <si>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</si>
  <si>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</si>
  <si>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</si>
  <si>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</si>
  <si>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</si>
  <si>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</si>
  <si>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</si>
  <si>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</si>
  <si>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ВСЕГО ДОХОДОВ</t>
  </si>
  <si>
    <t>000 1 13 00000 00 0000 000</t>
  </si>
  <si>
    <t>ДОХОДЫ ОТ ОКАЗАНИЯ ПЛАТНЫХ УСЛУГ (РАБОТ) И КОМПЕНСАЦИИ ЗАТРАТ ГОСУДАРСТВА</t>
  </si>
  <si>
    <t>192 2 02 03007 13 0000 151</t>
  </si>
  <si>
    <t xml:space="preserve">192 2 02 03119 05 0000 151
</t>
  </si>
  <si>
    <t>192 2 02 03007 00 0000 151</t>
  </si>
  <si>
    <t>000 2 02 10000 00 0000 151</t>
  </si>
  <si>
    <t>Дотации бюджетам бюджетной системы Российской Федерации</t>
  </si>
  <si>
    <t>000 2 02 30000 00 0000 151</t>
  </si>
  <si>
    <t xml:space="preserve">Субвенции бюджетам бюджетной системы Российской Федерации </t>
  </si>
  <si>
    <t>000 2 02 29999 00 0000 151</t>
  </si>
  <si>
    <t>192 2 02 29999 13 0000 151</t>
  </si>
  <si>
    <t>000 2 02 20000 00 0000 151</t>
  </si>
  <si>
    <t>192 2 02 20077 13 0000 151</t>
  </si>
  <si>
    <t>Субсидии бюджетам городских поселений на софинансирование капитальных вложений в объекты муниципальной собственности</t>
  </si>
  <si>
    <t>192 2 02 20216 13 0000 151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</si>
  <si>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</si>
  <si>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</si>
  <si>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>192 2 02 25555 13 0000 151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</si>
  <si>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</si>
  <si>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>192 2 02 15002 13 0000 151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</si>
  <si>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</si>
  <si>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</si>
  <si>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</si>
  <si>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>,</t>
  </si>
  <si>
    <t>2020 год</t>
  </si>
  <si>
    <t>Единица измерения: руб.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</si>
  <si>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</si>
  <si>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</si>
  <si>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</si>
  <si>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192 2 19 60010 13 0000 151</t>
  </si>
  <si>
    <t>192 2 02 25467 13 0000 151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</si>
  <si>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</si>
  <si>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</si>
  <si>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</si>
  <si>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</si>
  <si>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>2021 год</t>
  </si>
  <si>
    <t xml:space="preserve">000 1 17 00000 00 0000 000
</t>
  </si>
  <si>
    <t xml:space="preserve">ПРОЧИЕ НЕНАЛОГОВЫЕ ДОХОДЫ
</t>
  </si>
  <si>
    <t>2019 год</t>
  </si>
  <si>
    <t>НАЛОГИ НА СОВОКУПНЫЙ ДОХОД</t>
  </si>
  <si>
    <t>000 1 05 00000 00 0000 000</t>
  </si>
  <si>
    <t>000 1 05 03000 01 0000 000</t>
  </si>
  <si>
    <t>Единый сельскохозяйственный налог</t>
  </si>
  <si>
    <t>182 1 05 03010 01 0000 110</t>
  </si>
  <si>
    <t>182 1 06 06033 10 0000 110</t>
  </si>
  <si>
    <t>182 1 06 06043 10 0000 110</t>
  </si>
  <si>
    <t>182 1 06 01030 10 0000 110</t>
  </si>
  <si>
    <t>230 1 11 05025 10 0000 120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</si>
  <si>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</si>
  <si>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230 1 13 01995 10 0001 130</t>
  </si>
  <si>
    <t>Прочие доходы от оказания платных услуг (работ) получателями средств бюджетов сельских поселений (доходы от оказания платных услуг казенными учреждениями)</t>
  </si>
  <si>
    <t>230 1 17 05050 10 0004 180</t>
  </si>
  <si>
    <t>Прочие неналоговые доходы бюджетов сельских поселений (прочие неналоговые доходы)</t>
  </si>
  <si>
    <t>Прочие субсидии сельских поселений</t>
  </si>
  <si>
    <t>230 2 02 29999 10 0000 151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</si>
  <si>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 до средней заработной платы в Ивановской области</t>
  </si>
  <si>
    <t>230 2 02 35120 10 0000 151</t>
  </si>
  <si>
    <t xml:space="preserve"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</si>
  <si>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230 2 02 35118 10 0000 151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</si>
  <si>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</si>
  <si>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бюджета Ингарского сельского поселения на 2019 год и на плановый период 2020 и 2021 годов</t>
  </si>
  <si>
    <t>Приложение к решению Совета Ингарского сельского поселения от   2018г.</t>
  </si>
  <si>
    <t>000 2 02 40000 00 0000 151</t>
  </si>
  <si>
    <t>Иные межбюджетные трансферты</t>
  </si>
  <si>
    <t>23 2 02 40014 10 0000 151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</si>
  <si>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</si>
  <si>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</si>
  <si>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230 2 02 15001 10 0000 151</t>
  </si>
  <si>
    <t>230 2 02 15002 10 0000 151</t>
  </si>
  <si>
    <t>Дотации бюджетам сельских поселений наподдержку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</si>
</sst>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0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/>
    </xf>
    <xf numFmtId="4" fontId="8" fillId="2" borderId="4" xfId="0" applyNumberFormat="1" applyFont="1" applyFill="1" applyBorder="1" applyAlignment="1">
      <alignment horizontal="center" vertical="top"/>
    </xf>
    <xf numFmtId="4" fontId="7" fillId="2" borderId="6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2" borderId="8" xfId="0" applyNumberFormat="1" applyFont="1" applyFill="1" applyBorder="1" applyAlignment="1">
      <alignment horizontal="center" vertical="top"/>
    </xf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0" fontId="9" fillId="2" borderId="0" xfId="0" applyFont="1" applyFill="1"/>
    <xf numFmtId="0" fontId="2" fillId="2" borderId="11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vertical="center"/>
    </xf>
    <xf numFmtId="4" fontId="0" fillId="2" borderId="0" xfId="0" applyNumberFormat="1" applyFill="1"/>
    <xf numFmtId="0" fontId="2" fillId="2" borderId="3" xfId="0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top"/>
    </xf>
    <xf numFmtId="4" fontId="8" fillId="2" borderId="11" xfId="0" applyNumberFormat="1" applyFont="1" applyFill="1" applyBorder="1" applyAlignment="1">
      <alignment horizontal="center" vertical="top"/>
    </xf>
    <xf numFmtId="4" fontId="7" fillId="2" borderId="13" xfId="0" applyNumberFormat="1" applyFont="1" applyFill="1" applyBorder="1" applyAlignment="1">
      <alignment horizontal="center" vertical="top"/>
    </xf>
    <xf numFmtId="4" fontId="3" fillId="2" borderId="13" xfId="0" applyNumberFormat="1" applyFont="1" applyFill="1" applyBorder="1" applyAlignment="1">
      <alignment horizontal="center" vertical="top"/>
    </xf>
    <xf numFmtId="4" fontId="3" fillId="2" borderId="12" xfId="0" applyNumberFormat="1" applyFont="1" applyFill="1" applyBorder="1" applyAlignment="1">
      <alignment horizontal="center" vertical="top"/>
    </xf>
    <xf numFmtId="4" fontId="3" fillId="2" borderId="11" xfId="0" applyNumberFormat="1" applyFont="1" applyFill="1" applyBorder="1" applyAlignment="1">
      <alignment horizontal="center" vertical="top"/>
    </xf>
    <xf numFmtId="4" fontId="8" fillId="2" borderId="9" xfId="0" applyNumberFormat="1" applyFont="1" applyFill="1" applyBorder="1" applyAlignment="1">
      <alignment horizontal="center" vertical="top"/>
    </xf>
    <xf numFmtId="4" fontId="2" fillId="2" borderId="9" xfId="0" applyNumberFormat="1" applyFont="1" applyFill="1" applyBorder="1" applyAlignment="1">
      <alignment horizontal="center" vertical="top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top"/>
    </xf>
    <xf numFmtId="4" fontId="2" fillId="2" borderId="11" xfId="0" applyNumberFormat="1" applyFont="1" applyFill="1" applyBorder="1" applyAlignment="1">
      <alignment horizontal="center" vertical="top"/>
    </xf>
    <xf numFmtId="0" fontId="2" fillId="2" borderId="1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top"/>
    </xf>
    <xf numFmtId="49" fontId="7" fillId="2" borderId="16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justify" wrapText="1"/>
    </xf>
    <xf numFmtId="0" fontId="3" fillId="2" borderId="1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horizontal="center" vertical="top"/>
    </xf>
    <xf numFmtId="0" fontId="7" fillId="2" borderId="4" xfId="0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top" wrapText="1"/>
    </xf>
    <xf numFmtId="4" fontId="2" fillId="2" borderId="8" xfId="0" applyNumberFormat="1" applyFont="1" applyFill="1" applyBorder="1" applyAlignment="1">
      <alignment horizontal="center" vertical="top"/>
    </xf>
    <xf numFmtId="0" fontId="6" fillId="2" borderId="8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 vertical="top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wrapText="1"/>
    </xf>
    <xf numFmtId="0" fontId="13" fillId="2" borderId="0" xfId="0" applyFont="1" applyFill="1" applyAlignment="1">
      <alignment wrapText="1"/>
    </xf>
    <xf numFmtId="0" fontId="11" fillId="2" borderId="17" xfId="0" applyFont="1" applyFill="1" applyBorder="1" applyAlignment="1">
      <alignment horizontal="right"/>
    </xf>
    <xf numFmtId="0" fontId="12" fillId="2" borderId="17" xfId="0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topLeftCell="A47" workbookViewId="0">
      <selection activeCell="C29" sqref="C29"/>
    </sheetView>
  </sheetViews>
  <sheetFormatPr defaultRowHeight="15" x14ac:dyDescent="0.25"/>
  <cols>
    <col min="1" max="1" width="29.28515625" style="22" customWidth="1"/>
    <col min="2" max="2" width="42.28515625" style="22" customWidth="1"/>
    <col min="3" max="3" width="19.7109375" style="22" customWidth="1"/>
    <col min="4" max="5" width="18.7109375" style="22" customWidth="1"/>
    <col min="6" max="16384" width="9.140625" style="22"/>
  </cols>
  <sheetData>
    <row r="1" spans="1:7" ht="64.5" x14ac:dyDescent="0.25">
      <c r="A1" s="72"/>
      <c r="B1" s="73"/>
      <c r="C1" s="72"/>
      <c r="D1" s="74" t="s">
        <v>96</v>
      </c>
      <c r="E1" s="72"/>
    </row>
    <row r="2" spans="1:7" ht="42" customHeight="1" x14ac:dyDescent="0.25">
      <c r="A2" s="77" t="s">
        <v>95</v>
      </c>
      <c r="B2" s="78"/>
      <c r="C2" s="78"/>
      <c r="D2" s="78"/>
      <c r="E2" s="78"/>
    </row>
    <row r="3" spans="1:7" ht="20.25" customHeight="1" thickBot="1" x14ac:dyDescent="0.3">
      <c r="A3" s="45"/>
      <c r="B3" s="46"/>
      <c r="C3" s="47"/>
      <c r="D3" s="75" t="s">
        <v>60</v>
      </c>
      <c r="E3" s="76"/>
    </row>
    <row r="4" spans="1:7" ht="48" thickBot="1" x14ac:dyDescent="0.3">
      <c r="A4" s="48" t="s">
        <v>0</v>
      </c>
      <c r="B4" s="49" t="s">
        <v>1</v>
      </c>
      <c r="C4" s="23" t="s">
        <v>73</v>
      </c>
      <c r="D4" s="29" t="s">
        <v>59</v>
      </c>
      <c r="E4" s="23" t="s">
        <v>70</v>
      </c>
      <c r="G4" s="24"/>
    </row>
    <row r="5" spans="1:7" ht="32.25" thickBot="1" x14ac:dyDescent="0.3">
      <c r="A5" s="9" t="s">
        <v>2</v>
      </c>
      <c r="B5" s="10" t="s">
        <v>3</v>
      </c>
      <c r="C5" s="21">
        <f>C6+C11+C14+C19+C21+C25</f>
        <v>1182800</v>
      </c>
      <c r="D5" s="21">
        <f>D6+D11+D14+D19+D21+D25</f>
        <v>1231800</v>
      </c>
      <c r="E5" s="21">
        <f>E6+E11+E14+E19+E21+E25</f>
        <v>1256800</v>
      </c>
    </row>
    <row r="6" spans="1:7" ht="16.5" thickBot="1" x14ac:dyDescent="0.3">
      <c r="A6" s="1" t="s">
        <v>4</v>
      </c>
      <c r="B6" s="2" t="s">
        <v>5</v>
      </c>
      <c r="C6" s="18">
        <f>C7</f>
        <v>217000</v>
      </c>
      <c r="D6" s="37">
        <f>D7</f>
        <v>217000</v>
      </c>
      <c r="E6" s="18">
        <f>E7</f>
        <v>217000</v>
      </c>
    </row>
    <row r="7" spans="1:7" ht="45" customHeight="1" thickBot="1" x14ac:dyDescent="0.3">
      <c r="A7" s="3" t="s">
        <v>6</v>
      </c>
      <c r="B7" s="4" t="s">
        <v>7</v>
      </c>
      <c r="C7" s="15">
        <f>C8+C9+C10</f>
        <v>217000</v>
      </c>
      <c r="D7" s="15">
        <f>D8+D9+D10</f>
        <v>217000</v>
      </c>
      <c r="E7" s="15">
        <f>E8+E9+E10</f>
        <v>217000</v>
      </c>
    </row>
    <row r="8" spans="1:7" ht="126.75" thickBot="1" x14ac:dyDescent="0.3">
      <c r="A8" s="3" t="s">
        <v>8</v>
      </c>
      <c r="B8" s="4" t="s">
        <v>9</v>
      </c>
      <c r="C8" s="30">
        <v>209500</v>
      </c>
      <c r="D8" s="15">
        <v>209500</v>
      </c>
      <c r="E8" s="15">
        <v>209500</v>
      </c>
    </row>
    <row r="9" spans="1:7" ht="197.25" customHeight="1" thickBot="1" x14ac:dyDescent="0.3">
      <c r="A9" s="3" t="s">
        <v>10</v>
      </c>
      <c r="B9" s="4" t="s">
        <v>11</v>
      </c>
      <c r="C9" s="30">
        <v>500</v>
      </c>
      <c r="D9" s="15">
        <v>500</v>
      </c>
      <c r="E9" s="15">
        <v>500</v>
      </c>
    </row>
    <row r="10" spans="1:7" ht="79.5" thickBot="1" x14ac:dyDescent="0.3">
      <c r="A10" s="8" t="s">
        <v>12</v>
      </c>
      <c r="B10" s="38" t="s">
        <v>13</v>
      </c>
      <c r="C10" s="30">
        <v>7000</v>
      </c>
      <c r="D10" s="15">
        <v>7000</v>
      </c>
      <c r="E10" s="15">
        <v>7000</v>
      </c>
    </row>
    <row r="11" spans="1:7" ht="37.5" customHeight="1" thickBot="1" x14ac:dyDescent="0.3">
      <c r="A11" s="9" t="s">
        <v>75</v>
      </c>
      <c r="B11" s="10" t="s">
        <v>74</v>
      </c>
      <c r="C11" s="20">
        <f t="shared" ref="C11:E12" si="0">C12</f>
        <v>5000</v>
      </c>
      <c r="D11" s="36">
        <f t="shared" si="0"/>
        <v>5000</v>
      </c>
      <c r="E11" s="20">
        <f t="shared" si="0"/>
        <v>5000</v>
      </c>
    </row>
    <row r="12" spans="1:7" ht="16.5" thickBot="1" x14ac:dyDescent="0.3">
      <c r="A12" s="1" t="s">
        <v>76</v>
      </c>
      <c r="B12" s="2" t="s">
        <v>77</v>
      </c>
      <c r="C12" s="16">
        <f t="shared" si="0"/>
        <v>5000</v>
      </c>
      <c r="D12" s="31">
        <f t="shared" si="0"/>
        <v>5000</v>
      </c>
      <c r="E12" s="16">
        <f t="shared" si="0"/>
        <v>5000</v>
      </c>
    </row>
    <row r="13" spans="1:7" ht="138" customHeight="1" thickBot="1" x14ac:dyDescent="0.3">
      <c r="A13" s="3" t="s">
        <v>78</v>
      </c>
      <c r="B13" s="4" t="s">
        <v>77</v>
      </c>
      <c r="C13" s="32">
        <v>5000</v>
      </c>
      <c r="D13" s="17">
        <v>5000</v>
      </c>
      <c r="E13" s="17">
        <v>5000</v>
      </c>
    </row>
    <row r="14" spans="1:7" ht="16.5" thickBot="1" x14ac:dyDescent="0.3">
      <c r="A14" s="5" t="s">
        <v>14</v>
      </c>
      <c r="B14" s="61" t="s">
        <v>15</v>
      </c>
      <c r="C14" s="18">
        <f>C15+C16</f>
        <v>916000</v>
      </c>
      <c r="D14" s="37">
        <f>D15+D16</f>
        <v>965000</v>
      </c>
      <c r="E14" s="18">
        <f>E15+E16</f>
        <v>990000</v>
      </c>
    </row>
    <row r="15" spans="1:7" ht="79.5" thickBot="1" x14ac:dyDescent="0.3">
      <c r="A15" s="6" t="s">
        <v>81</v>
      </c>
      <c r="B15" s="7" t="s">
        <v>16</v>
      </c>
      <c r="C15" s="62">
        <v>210000</v>
      </c>
      <c r="D15" s="13">
        <v>215000</v>
      </c>
      <c r="E15" s="13">
        <v>220000</v>
      </c>
    </row>
    <row r="16" spans="1:7" ht="16.5" thickBot="1" x14ac:dyDescent="0.3">
      <c r="A16" s="6" t="s">
        <v>17</v>
      </c>
      <c r="B16" s="7" t="s">
        <v>18</v>
      </c>
      <c r="C16" s="15">
        <f>C17+C18</f>
        <v>706000</v>
      </c>
      <c r="D16" s="15">
        <f>D17+D18</f>
        <v>750000</v>
      </c>
      <c r="E16" s="15">
        <f>E17+E18</f>
        <v>770000</v>
      </c>
    </row>
    <row r="17" spans="1:5" ht="63.75" thickBot="1" x14ac:dyDescent="0.3">
      <c r="A17" s="39" t="s">
        <v>79</v>
      </c>
      <c r="B17" s="40" t="s">
        <v>20</v>
      </c>
      <c r="C17" s="34">
        <v>166000</v>
      </c>
      <c r="D17" s="19">
        <v>200000</v>
      </c>
      <c r="E17" s="19">
        <v>210000</v>
      </c>
    </row>
    <row r="18" spans="1:5" ht="63.75" thickBot="1" x14ac:dyDescent="0.3">
      <c r="A18" s="6" t="s">
        <v>80</v>
      </c>
      <c r="B18" s="7" t="s">
        <v>19</v>
      </c>
      <c r="C18" s="30">
        <v>540000</v>
      </c>
      <c r="D18" s="15">
        <v>550000</v>
      </c>
      <c r="E18" s="15">
        <v>560000</v>
      </c>
    </row>
    <row r="19" spans="1:5" ht="87" customHeight="1" thickBot="1" x14ac:dyDescent="0.3">
      <c r="A19" s="1" t="s">
        <v>21</v>
      </c>
      <c r="B19" s="2" t="s">
        <v>22</v>
      </c>
      <c r="C19" s="41">
        <f>C20</f>
        <v>10000</v>
      </c>
      <c r="D19" s="42">
        <f>D20</f>
        <v>10000</v>
      </c>
      <c r="E19" s="41">
        <f>E20</f>
        <v>10000</v>
      </c>
    </row>
    <row r="20" spans="1:5" ht="141.75" customHeight="1" thickBot="1" x14ac:dyDescent="0.3">
      <c r="A20" s="63" t="s">
        <v>82</v>
      </c>
      <c r="B20" s="4" t="s">
        <v>83</v>
      </c>
      <c r="C20" s="15">
        <v>10000</v>
      </c>
      <c r="D20" s="14">
        <v>10000</v>
      </c>
      <c r="E20" s="13">
        <v>10000</v>
      </c>
    </row>
    <row r="21" spans="1:5" ht="62.25" customHeight="1" thickBot="1" x14ac:dyDescent="0.3">
      <c r="A21" s="64" t="s">
        <v>35</v>
      </c>
      <c r="B21" s="65" t="s">
        <v>36</v>
      </c>
      <c r="C21" s="66">
        <f>C22</f>
        <v>30000</v>
      </c>
      <c r="D21" s="66">
        <f>D22</f>
        <v>30000</v>
      </c>
      <c r="E21" s="66">
        <f>E22</f>
        <v>30000</v>
      </c>
    </row>
    <row r="22" spans="1:5" ht="78" customHeight="1" thickBot="1" x14ac:dyDescent="0.3">
      <c r="A22" s="67" t="s">
        <v>84</v>
      </c>
      <c r="B22" s="68" t="s">
        <v>85</v>
      </c>
      <c r="C22" s="15">
        <v>30000</v>
      </c>
      <c r="D22" s="30">
        <v>30000</v>
      </c>
      <c r="E22" s="15">
        <v>30000</v>
      </c>
    </row>
    <row r="23" spans="1:5" ht="44.25" hidden="1" customHeight="1" thickBot="1" x14ac:dyDescent="0.3">
      <c r="A23" s="9" t="s">
        <v>23</v>
      </c>
      <c r="B23" s="9" t="s">
        <v>24</v>
      </c>
      <c r="C23" s="18"/>
      <c r="D23" s="59"/>
      <c r="E23" s="18"/>
    </row>
    <row r="24" spans="1:5" ht="85.5" hidden="1" customHeight="1" thickBot="1" x14ac:dyDescent="0.3">
      <c r="A24" s="60"/>
      <c r="B24" s="40"/>
      <c r="C24" s="19"/>
      <c r="D24" s="14"/>
      <c r="E24" s="13"/>
    </row>
    <row r="25" spans="1:5" ht="85.5" customHeight="1" thickBot="1" x14ac:dyDescent="0.3">
      <c r="A25" s="69" t="s">
        <v>71</v>
      </c>
      <c r="B25" s="10" t="s">
        <v>72</v>
      </c>
      <c r="C25" s="18">
        <f>C26</f>
        <v>4800</v>
      </c>
      <c r="D25" s="18">
        <f>D26</f>
        <v>4800</v>
      </c>
      <c r="E25" s="18">
        <f>E26</f>
        <v>4800</v>
      </c>
    </row>
    <row r="26" spans="1:5" ht="69" customHeight="1" thickBot="1" x14ac:dyDescent="0.3">
      <c r="A26" s="70" t="s">
        <v>86</v>
      </c>
      <c r="B26" s="4" t="s">
        <v>87</v>
      </c>
      <c r="C26" s="66">
        <v>4800</v>
      </c>
      <c r="D26" s="34">
        <v>4800</v>
      </c>
      <c r="E26" s="19">
        <v>4800</v>
      </c>
    </row>
    <row r="27" spans="1:5" ht="16.5" thickBot="1" x14ac:dyDescent="0.3">
      <c r="A27" s="9" t="s">
        <v>25</v>
      </c>
      <c r="B27" s="10" t="s">
        <v>26</v>
      </c>
      <c r="C27" s="18">
        <f>C28</f>
        <v>14727194.210000001</v>
      </c>
      <c r="D27" s="18">
        <f>D28</f>
        <v>9928173.1999999993</v>
      </c>
      <c r="E27" s="18">
        <f>E28</f>
        <v>9381126.5099999998</v>
      </c>
    </row>
    <row r="28" spans="1:5" ht="73.5" customHeight="1" thickBot="1" x14ac:dyDescent="0.3">
      <c r="A28" s="9" t="s">
        <v>27</v>
      </c>
      <c r="B28" s="10" t="s">
        <v>28</v>
      </c>
      <c r="C28" s="71">
        <f>C29+C33+C44+C52</f>
        <v>14727194.210000001</v>
      </c>
      <c r="D28" s="71">
        <f>D29+D33+D44</f>
        <v>9928173.1999999993</v>
      </c>
      <c r="E28" s="71">
        <f>E29+E44</f>
        <v>9381126.5099999998</v>
      </c>
    </row>
    <row r="29" spans="1:5" ht="35.25" customHeight="1" thickBot="1" x14ac:dyDescent="0.3">
      <c r="A29" s="1" t="s">
        <v>40</v>
      </c>
      <c r="B29" s="2" t="s">
        <v>41</v>
      </c>
      <c r="C29" s="37">
        <f>C30+C31</f>
        <v>10161550</v>
      </c>
      <c r="D29" s="18">
        <f>D31</f>
        <v>9726600</v>
      </c>
      <c r="E29" s="18">
        <f>E31</f>
        <v>9179500</v>
      </c>
    </row>
    <row r="30" spans="1:5" ht="57.75" customHeight="1" thickBot="1" x14ac:dyDescent="0.3">
      <c r="A30" s="3" t="s">
        <v>103</v>
      </c>
      <c r="B30" s="4" t="s">
        <v>104</v>
      </c>
      <c r="C30" s="37">
        <v>196950</v>
      </c>
      <c r="D30" s="18">
        <v>0</v>
      </c>
      <c r="E30" s="18">
        <v>0</v>
      </c>
    </row>
    <row r="31" spans="1:5" ht="76.5" customHeight="1" thickBot="1" x14ac:dyDescent="0.3">
      <c r="A31" s="3" t="s">
        <v>102</v>
      </c>
      <c r="B31" s="6" t="s">
        <v>101</v>
      </c>
      <c r="C31" s="30">
        <v>9964600</v>
      </c>
      <c r="D31" s="15">
        <v>9726600</v>
      </c>
      <c r="E31" s="15">
        <v>9179500</v>
      </c>
    </row>
    <row r="32" spans="1:5" ht="74.25" hidden="1" customHeight="1" thickBot="1" x14ac:dyDescent="0.3">
      <c r="A32" s="53" t="s">
        <v>54</v>
      </c>
      <c r="B32" s="6" t="s">
        <v>55</v>
      </c>
      <c r="C32" s="34"/>
      <c r="D32" s="19"/>
      <c r="E32" s="19"/>
    </row>
    <row r="33" spans="1:6" ht="57.75" customHeight="1" thickBot="1" x14ac:dyDescent="0.3">
      <c r="A33" s="43" t="s">
        <v>46</v>
      </c>
      <c r="B33" s="5" t="s">
        <v>88</v>
      </c>
      <c r="C33" s="66">
        <f>C37</f>
        <v>751504</v>
      </c>
      <c r="D33" s="66">
        <f>D37</f>
        <v>0</v>
      </c>
      <c r="E33" s="66">
        <f>E37</f>
        <v>0</v>
      </c>
    </row>
    <row r="34" spans="1:6" ht="72" hidden="1" customHeight="1" thickBot="1" x14ac:dyDescent="0.3">
      <c r="A34" s="54" t="s">
        <v>47</v>
      </c>
      <c r="B34" s="6" t="s">
        <v>48</v>
      </c>
      <c r="C34" s="30"/>
      <c r="D34" s="15"/>
      <c r="E34" s="15"/>
    </row>
    <row r="35" spans="1:6" ht="155.25" hidden="1" customHeight="1" thickBot="1" x14ac:dyDescent="0.3">
      <c r="A35" s="55" t="s">
        <v>49</v>
      </c>
      <c r="B35" s="56" t="s">
        <v>67</v>
      </c>
      <c r="C35" s="35"/>
      <c r="D35" s="26"/>
      <c r="E35" s="26"/>
    </row>
    <row r="36" spans="1:6" ht="101.25" hidden="1" customHeight="1" thickBot="1" x14ac:dyDescent="0.3">
      <c r="A36" s="57" t="s">
        <v>65</v>
      </c>
      <c r="B36" s="38" t="s">
        <v>66</v>
      </c>
      <c r="C36" s="33"/>
      <c r="D36" s="13"/>
      <c r="E36" s="13"/>
    </row>
    <row r="37" spans="1:6" ht="129.75" customHeight="1" thickBot="1" x14ac:dyDescent="0.3">
      <c r="A37" s="51" t="s">
        <v>89</v>
      </c>
      <c r="B37" s="7" t="s">
        <v>90</v>
      </c>
      <c r="C37" s="30">
        <v>751504</v>
      </c>
      <c r="D37" s="15">
        <v>0</v>
      </c>
      <c r="E37" s="15">
        <v>0</v>
      </c>
    </row>
    <row r="38" spans="1:6" ht="88.5" hidden="1" customHeight="1" thickBot="1" x14ac:dyDescent="0.3">
      <c r="A38" s="3" t="s">
        <v>52</v>
      </c>
      <c r="B38" s="4" t="s">
        <v>53</v>
      </c>
      <c r="C38" s="35"/>
      <c r="D38" s="26"/>
      <c r="E38" s="26"/>
      <c r="F38" s="22" t="s">
        <v>58</v>
      </c>
    </row>
    <row r="39" spans="1:6" ht="46.5" hidden="1" customHeight="1" thickBot="1" x14ac:dyDescent="0.3">
      <c r="A39" s="25" t="s">
        <v>56</v>
      </c>
      <c r="B39" s="1" t="s">
        <v>57</v>
      </c>
      <c r="C39" s="50"/>
      <c r="D39" s="26"/>
      <c r="E39" s="26"/>
    </row>
    <row r="40" spans="1:6" ht="66" hidden="1" customHeight="1" thickBot="1" x14ac:dyDescent="0.3">
      <c r="A40" s="1" t="s">
        <v>50</v>
      </c>
      <c r="B40" s="1" t="s">
        <v>51</v>
      </c>
      <c r="C40" s="35"/>
      <c r="D40" s="26"/>
      <c r="E40" s="26"/>
    </row>
    <row r="41" spans="1:6" ht="135" hidden="1" customHeight="1" thickBot="1" x14ac:dyDescent="0.3">
      <c r="A41" s="58" t="s">
        <v>68</v>
      </c>
      <c r="B41" s="39" t="s">
        <v>69</v>
      </c>
      <c r="C41" s="35"/>
      <c r="D41" s="26"/>
      <c r="E41" s="26"/>
    </row>
    <row r="42" spans="1:6" ht="44.25" hidden="1" customHeight="1" thickBot="1" x14ac:dyDescent="0.3">
      <c r="A42" s="8" t="s">
        <v>44</v>
      </c>
      <c r="B42" s="6" t="s">
        <v>29</v>
      </c>
      <c r="C42" s="30"/>
      <c r="D42" s="15"/>
      <c r="E42" s="15"/>
    </row>
    <row r="43" spans="1:6" ht="45" hidden="1" customHeight="1" thickBot="1" x14ac:dyDescent="0.3">
      <c r="A43" s="6" t="s">
        <v>45</v>
      </c>
      <c r="B43" s="7" t="s">
        <v>30</v>
      </c>
      <c r="C43" s="30"/>
      <c r="D43" s="15"/>
      <c r="E43" s="15"/>
    </row>
    <row r="44" spans="1:6" ht="54.75" customHeight="1" thickBot="1" x14ac:dyDescent="0.3">
      <c r="A44" s="9" t="s">
        <v>42</v>
      </c>
      <c r="B44" s="9" t="s">
        <v>43</v>
      </c>
      <c r="C44" s="37">
        <f>C47+C48</f>
        <v>201528.48</v>
      </c>
      <c r="D44" s="18">
        <f>D47+D48</f>
        <v>201573.2</v>
      </c>
      <c r="E44" s="18">
        <f>E47+E48</f>
        <v>201626.51</v>
      </c>
    </row>
    <row r="45" spans="1:6" ht="60.75" hidden="1" customHeight="1" thickBot="1" x14ac:dyDescent="0.3">
      <c r="A45" s="3" t="s">
        <v>39</v>
      </c>
      <c r="B45" s="11" t="s">
        <v>31</v>
      </c>
      <c r="C45" s="14"/>
      <c r="D45" s="13"/>
      <c r="E45" s="13"/>
    </row>
    <row r="46" spans="1:6" ht="67.5" hidden="1" customHeight="1" thickBot="1" x14ac:dyDescent="0.3">
      <c r="A46" s="8" t="s">
        <v>37</v>
      </c>
      <c r="B46" s="12" t="s">
        <v>32</v>
      </c>
      <c r="C46" s="34"/>
      <c r="D46" s="19"/>
      <c r="E46" s="19"/>
    </row>
    <row r="47" spans="1:6" ht="108" customHeight="1" thickBot="1" x14ac:dyDescent="0.3">
      <c r="A47" s="6" t="s">
        <v>91</v>
      </c>
      <c r="B47" s="44" t="s">
        <v>92</v>
      </c>
      <c r="C47" s="30">
        <v>978.48</v>
      </c>
      <c r="D47" s="15">
        <v>1023.2</v>
      </c>
      <c r="E47" s="15">
        <v>1076.51</v>
      </c>
    </row>
    <row r="48" spans="1:6" ht="95.25" customHeight="1" thickBot="1" x14ac:dyDescent="0.3">
      <c r="A48" s="3" t="s">
        <v>93</v>
      </c>
      <c r="B48" s="44" t="s">
        <v>94</v>
      </c>
      <c r="C48" s="30">
        <v>200550</v>
      </c>
      <c r="D48" s="15">
        <v>200550</v>
      </c>
      <c r="E48" s="15">
        <v>200550</v>
      </c>
    </row>
    <row r="49" spans="1:5" ht="4.5" hidden="1" customHeight="1" thickBot="1" x14ac:dyDescent="0.3">
      <c r="A49" s="3" t="s">
        <v>38</v>
      </c>
      <c r="B49" s="11" t="s">
        <v>33</v>
      </c>
      <c r="C49" s="15"/>
      <c r="D49" s="30"/>
      <c r="E49" s="15"/>
    </row>
    <row r="50" spans="1:5" ht="80.25" hidden="1" customHeight="1" thickBot="1" x14ac:dyDescent="0.3">
      <c r="A50" s="1" t="s">
        <v>62</v>
      </c>
      <c r="B50" s="52" t="s">
        <v>61</v>
      </c>
      <c r="C50" s="18"/>
      <c r="D50" s="30"/>
      <c r="E50" s="15"/>
    </row>
    <row r="51" spans="1:5" ht="78" hidden="1" customHeight="1" thickBot="1" x14ac:dyDescent="0.3">
      <c r="A51" s="3" t="s">
        <v>64</v>
      </c>
      <c r="B51" s="11" t="s">
        <v>63</v>
      </c>
      <c r="C51" s="15"/>
      <c r="D51" s="30"/>
      <c r="E51" s="15"/>
    </row>
    <row r="52" spans="1:5" ht="27.75" customHeight="1" thickBot="1" x14ac:dyDescent="0.3">
      <c r="A52" s="1" t="s">
        <v>97</v>
      </c>
      <c r="B52" s="52" t="s">
        <v>98</v>
      </c>
      <c r="C52" s="18">
        <f>C53</f>
        <v>3612611.73</v>
      </c>
      <c r="D52" s="37">
        <f>D53</f>
        <v>0</v>
      </c>
      <c r="E52" s="18">
        <f>E53</f>
        <v>0</v>
      </c>
    </row>
    <row r="53" spans="1:5" ht="49.5" customHeight="1" thickBot="1" x14ac:dyDescent="0.3">
      <c r="A53" s="3" t="s">
        <v>99</v>
      </c>
      <c r="B53" s="11" t="s">
        <v>100</v>
      </c>
      <c r="C53" s="15">
        <v>3612611.73</v>
      </c>
      <c r="D53" s="30">
        <v>0</v>
      </c>
      <c r="E53" s="15">
        <v>0</v>
      </c>
    </row>
    <row r="54" spans="1:5" ht="16.5" thickBot="1" x14ac:dyDescent="0.3">
      <c r="A54" s="1" t="s">
        <v>34</v>
      </c>
      <c r="B54" s="2"/>
      <c r="C54" s="20">
        <f>C5+C27</f>
        <v>15909994.210000001</v>
      </c>
      <c r="D54" s="36">
        <f>D5+D27</f>
        <v>11159973.199999999</v>
      </c>
      <c r="E54" s="20">
        <f>E5+E27</f>
        <v>10637926.51</v>
      </c>
    </row>
    <row r="55" spans="1:5" ht="15.75" x14ac:dyDescent="0.25">
      <c r="A55" s="27"/>
    </row>
    <row r="56" spans="1:5" x14ac:dyDescent="0.25">
      <c r="C56" s="28"/>
      <c r="D56" s="28"/>
      <c r="E56" s="28"/>
    </row>
    <row r="59" spans="1:5" x14ac:dyDescent="0.25">
      <c r="C59" s="28"/>
      <c r="D59" s="28"/>
      <c r="E59" s="28"/>
    </row>
    <row r="61" spans="1:5" x14ac:dyDescent="0.25">
      <c r="C61" s="28"/>
      <c r="D61" s="28"/>
      <c r="E61" s="28"/>
    </row>
  </sheetData>
  <mergeCells count="2">
    <mergeCell ref="D3:E3"/>
    <mergeCell ref="A2:E2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2018-11-02T11:23:06Z</dcterms:modified>
</cp:coreProperties>
</file>