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е\НПА\2021 год\постановления\отчет об исполн бюджета 1 квартал 2021\"/>
    </mc:Choice>
  </mc:AlternateContent>
  <bookViews>
    <workbookView xWindow="0" yWindow="0" windowWidth="19200" windowHeight="10770"/>
  </bookViews>
  <sheets>
    <sheet name="без учета счетов бюджета" sheetId="2" r:id="rId1"/>
  </sheets>
  <definedNames>
    <definedName name="_xlnm.Print_Titles" localSheetId="0">'без учета счетов бюджета'!$6:$7</definedName>
  </definedNames>
  <calcPr calcId="152511"/>
</workbook>
</file>

<file path=xl/calcChain.xml><?xml version="1.0" encoding="utf-8"?>
<calcChain xmlns="http://schemas.openxmlformats.org/spreadsheetml/2006/main">
  <c r="E8" i="2" l="1"/>
  <c r="E31" i="2"/>
  <c r="G29" i="2"/>
  <c r="G30" i="2"/>
  <c r="F29" i="2"/>
  <c r="F30" i="2"/>
  <c r="E29" i="2"/>
  <c r="D29" i="2"/>
  <c r="E27" i="2"/>
  <c r="F27" i="2" s="1"/>
  <c r="G27" i="2"/>
  <c r="G28" i="2"/>
  <c r="F28" i="2"/>
  <c r="D27" i="2"/>
  <c r="G26" i="2"/>
  <c r="F25" i="2"/>
  <c r="F26" i="2"/>
  <c r="E25" i="2"/>
  <c r="G25" i="2" s="1"/>
  <c r="D25" i="2"/>
  <c r="G23" i="2"/>
  <c r="F23" i="2"/>
  <c r="E23" i="2"/>
  <c r="G24" i="2"/>
  <c r="F24" i="2"/>
  <c r="E20" i="2"/>
  <c r="D20" i="2"/>
  <c r="F20" i="2" s="1"/>
  <c r="G22" i="2"/>
  <c r="F22" i="2"/>
  <c r="G21" i="2"/>
  <c r="F21" i="2"/>
  <c r="E18" i="2"/>
  <c r="D18" i="2"/>
  <c r="G19" i="2"/>
  <c r="F19" i="2"/>
  <c r="F18" i="2" s="1"/>
  <c r="G15" i="2"/>
  <c r="F15" i="2"/>
  <c r="F14" i="2" s="1"/>
  <c r="D14" i="2"/>
  <c r="E14" i="2"/>
  <c r="E9" i="2"/>
  <c r="D9" i="2"/>
  <c r="D31" i="2" s="1"/>
  <c r="D16" i="2"/>
  <c r="E16" i="2"/>
  <c r="G17" i="2"/>
  <c r="G16" i="2" s="1"/>
  <c r="F17" i="2"/>
  <c r="F16" i="2" s="1"/>
  <c r="D8" i="2" l="1"/>
  <c r="G9" i="2"/>
  <c r="G18" i="2"/>
  <c r="G20" i="2"/>
  <c r="G14" i="2"/>
  <c r="G13" i="2"/>
  <c r="F13" i="2"/>
  <c r="G11" i="2"/>
  <c r="F11" i="2"/>
  <c r="G10" i="2"/>
  <c r="F10" i="2"/>
  <c r="F12" i="2"/>
  <c r="F9" i="2" l="1"/>
</calcChain>
</file>

<file path=xl/sharedStrings.xml><?xml version="1.0" encoding="utf-8"?>
<sst xmlns="http://schemas.openxmlformats.org/spreadsheetml/2006/main" count="55" uniqueCount="55">
  <si>
    <t>Единица измерения: руб.</t>
  </si>
  <si>
    <t>Наименование показателя</t>
  </si>
  <si>
    <t>Вед.</t>
  </si>
  <si>
    <t>Разд.</t>
  </si>
  <si>
    <t>Уточненная роспись/план</t>
  </si>
  <si>
    <t>Касс. расход</t>
  </si>
  <si>
    <t>Остаток росписи/плана</t>
  </si>
  <si>
    <t>Исполнение росписи/плана</t>
  </si>
  <si>
    <t>0000</t>
  </si>
  <si>
    <t xml:space="preserve">      ОБЩЕГОСУДАРСТВЕННЫЕ ВОПРОСЫ</t>
  </si>
  <si>
    <t>0100</t>
  </si>
  <si>
    <t xml:space="preserve">  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</si>
  <si>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</si>
  <si>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</si>
  <si>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</si>
  <si>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Резервные фонды</t>
  </si>
  <si>
    <t>0111</t>
  </si>
  <si>
    <t xml:space="preserve">        Другие общегосударственные вопросы</t>
  </si>
  <si>
    <t>0113</t>
  </si>
  <si>
    <t xml:space="preserve">      НАЦИОНАЛЬНАЯ ОБОРОНА</t>
  </si>
  <si>
    <t>0200</t>
  </si>
  <si>
    <t xml:space="preserve">        Мобилизационная и вневойсковая подготовка</t>
  </si>
  <si>
    <t>0203</t>
  </si>
  <si>
    <t xml:space="preserve">      НАЦИОНАЛЬНАЯ БЕЗОПАСНОСТЬ И ПРАВООХРАНИТЕЛЬНАЯ ДЕЯТЕЛЬНОСТЬ</t>
  </si>
  <si>
    <t>0300</t>
  </si>
  <si>
    <t xml:space="preserve">        Обеспечение пожарной безопасности</t>
  </si>
  <si>
    <t>0310</t>
  </si>
  <si>
    <t xml:space="preserve">      НАЦИОНАЛЬНАЯ ЭКОНОМИКА</t>
  </si>
  <si>
    <t>0400</t>
  </si>
  <si>
    <t xml:space="preserve">        Дорожное хозяйство (дорожные фонды)</t>
  </si>
  <si>
    <t>0409</t>
  </si>
  <si>
    <t xml:space="preserve">      ЖИЛИЩНО-КОММУНАЛЬНОЕ ХОЗЯЙСТВО</t>
  </si>
  <si>
    <t>0500</t>
  </si>
  <si>
    <t xml:space="preserve">        Коммунальное хозяйство</t>
  </si>
  <si>
    <t>0502</t>
  </si>
  <si>
    <t xml:space="preserve">        Благоустройство</t>
  </si>
  <si>
    <t>0503</t>
  </si>
  <si>
    <t xml:space="preserve">      КУЛЬТУРА, КИНЕМАТОГРАФИЯ</t>
  </si>
  <si>
    <t>0800</t>
  </si>
  <si>
    <t xml:space="preserve">        Культура</t>
  </si>
  <si>
    <t>0801</t>
  </si>
  <si>
    <t xml:space="preserve">      СОЦИАЛЬНАЯ ПОЛИТИКА</t>
  </si>
  <si>
    <t>1000</t>
  </si>
  <si>
    <t xml:space="preserve">        Пенсионное обеспечение</t>
  </si>
  <si>
    <t>1001</t>
  </si>
  <si>
    <t xml:space="preserve">      ФИЗИЧЕСКАЯ КУЛЬТУРА И СПОРТ</t>
  </si>
  <si>
    <t>1100</t>
  </si>
  <si>
    <t xml:space="preserve">        Физическая культура</t>
  </si>
  <si>
    <t>1101</t>
  </si>
  <si>
    <t>ВСЕГО РАСХОДОВ:</t>
  </si>
  <si>
    <t>Расходы бюджета Ингарского  сельского поселения по разделам и подразделам классификации расходов бюджетов за 1 квартал 2021 года</t>
  </si>
  <si>
    <t xml:space="preserve">    Администрация  Ингарского сельского поселения</t>
  </si>
  <si>
    <t xml:space="preserve">      ОБРАЗОВАНИЕ</t>
  </si>
  <si>
    <t>Профессиональная подготовка, повышение квалификации</t>
  </si>
  <si>
    <t>Приложение № 2
к Постановлению администрации 
Ингарского сельского поселения   
от __.04.2021 №__ 
«Об исполнении бюджета
Ингарского сельского поселения за 1 квартал 2021 года»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</si>
</sst>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Arial CYR"/>
      <charset val="204"/>
    </font>
    <font>
      <b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49">
    <xf numFmtId="0" fontId="0" fillId="0" borderId="0" xfId="0"/>
    <xf numFmtId="0" fontId="1" fillId="5" borderId="1" xfId="2" applyNumberFormat="1" applyFill="1" applyProtection="1"/>
    <xf numFmtId="0" fontId="0" fillId="5" borderId="0" xfId="0" applyFill="1" applyProtection="1">
      <protection locked="0"/>
    </xf>
    <xf numFmtId="0" fontId="3" fillId="5" borderId="2" xfId="30" applyNumberFormat="1" applyFill="1" applyProtection="1">
      <alignment vertical="top" wrapText="1"/>
    </xf>
    <xf numFmtId="1" fontId="1" fillId="5" borderId="2" xfId="31" applyNumberFormat="1" applyFill="1" applyProtection="1">
      <alignment horizontal="center" vertical="top" shrinkToFit="1"/>
    </xf>
    <xf numFmtId="4" fontId="3" fillId="5" borderId="2" xfId="32" applyNumberFormat="1" applyFill="1" applyProtection="1">
      <alignment horizontal="right" vertical="top" shrinkToFit="1"/>
    </xf>
    <xf numFmtId="10" fontId="3" fillId="5" borderId="2" xfId="33" applyNumberFormat="1" applyFill="1" applyProtection="1">
      <alignment horizontal="right" vertical="top" shrinkToFit="1"/>
    </xf>
    <xf numFmtId="4" fontId="3" fillId="5" borderId="2" xfId="35" applyNumberFormat="1" applyFill="1" applyProtection="1">
      <alignment horizontal="right" vertical="top" shrinkToFit="1"/>
    </xf>
    <xf numFmtId="10" fontId="3" fillId="5" borderId="2" xfId="36" applyNumberFormat="1" applyFill="1" applyProtection="1">
      <alignment horizontal="right" vertical="top" shrinkToFit="1"/>
    </xf>
    <xf numFmtId="0" fontId="1" fillId="5" borderId="1" xfId="37" applyNumberFormat="1" applyFill="1" applyProtection="1">
      <alignment horizontal="left" wrapText="1"/>
    </xf>
    <xf numFmtId="4" fontId="3" fillId="5" borderId="5" xfId="32" applyNumberFormat="1" applyFill="1" applyBorder="1" applyProtection="1">
      <alignment horizontal="right" vertical="top" shrinkToFit="1"/>
    </xf>
    <xf numFmtId="4" fontId="3" fillId="5" borderId="6" xfId="32" applyNumberFormat="1" applyFill="1" applyBorder="1" applyProtection="1">
      <alignment horizontal="right" vertical="top" shrinkToFit="1"/>
    </xf>
    <xf numFmtId="0" fontId="5" fillId="5" borderId="2" xfId="30" applyNumberFormat="1" applyFont="1" applyFill="1" applyProtection="1">
      <alignment vertical="top" wrapText="1"/>
    </xf>
    <xf numFmtId="1" fontId="5" fillId="5" borderId="2" xfId="31" applyNumberFormat="1" applyFont="1" applyFill="1" applyProtection="1">
      <alignment horizontal="center" vertical="top" shrinkToFit="1"/>
    </xf>
    <xf numFmtId="4" fontId="5" fillId="5" borderId="2" xfId="32" applyNumberFormat="1" applyFont="1" applyFill="1" applyProtection="1">
      <alignment horizontal="right" vertical="top" shrinkToFit="1"/>
    </xf>
    <xf numFmtId="4" fontId="5" fillId="5" borderId="3" xfId="32" applyNumberFormat="1" applyFont="1" applyFill="1" applyBorder="1" applyProtection="1">
      <alignment horizontal="right" vertical="top" shrinkToFit="1"/>
    </xf>
    <xf numFmtId="10" fontId="5" fillId="5" borderId="4" xfId="33" applyNumberFormat="1" applyFont="1" applyFill="1" applyBorder="1" applyProtection="1">
      <alignment horizontal="right" vertical="top" shrinkToFit="1"/>
    </xf>
    <xf numFmtId="10" fontId="5" fillId="5" borderId="2" xfId="33" applyNumberFormat="1" applyFont="1" applyFill="1" applyProtection="1">
      <alignment horizontal="right" vertical="top" shrinkToFit="1"/>
    </xf>
    <xf numFmtId="4" fontId="5" fillId="5" borderId="5" xfId="32" applyNumberFormat="1" applyFont="1" applyFill="1" applyBorder="1" applyProtection="1">
      <alignment horizontal="right" vertical="top" shrinkToFit="1"/>
    </xf>
    <xf numFmtId="4" fontId="5" fillId="5" borderId="6" xfId="32" applyNumberFormat="1" applyFont="1" applyFill="1" applyBorder="1" applyProtection="1">
      <alignment horizontal="right" vertical="top" shrinkToFit="1"/>
    </xf>
    <xf numFmtId="0" fontId="3" fillId="5" borderId="2" xfId="30" applyNumberFormat="1" applyFill="1" applyAlignment="1" applyProtection="1">
      <alignment horizontal="center" vertical="top" wrapText="1"/>
    </xf>
    <xf numFmtId="0" fontId="6" fillId="5" borderId="2" xfId="30" applyNumberFormat="1" applyFont="1" applyFill="1" applyAlignment="1" applyProtection="1">
      <alignment horizontal="left" vertical="top" wrapText="1"/>
    </xf>
    <xf numFmtId="0" fontId="5" fillId="5" borderId="2" xfId="30" applyNumberFormat="1" applyFont="1" applyFill="1" applyAlignment="1" applyProtection="1">
      <alignment horizontal="left" vertical="top" wrapText="1"/>
    </xf>
    <xf numFmtId="4" fontId="6" fillId="5" borderId="2" xfId="32" applyNumberFormat="1" applyFont="1" applyFill="1" applyProtection="1">
      <alignment horizontal="right" vertical="top" shrinkToFit="1"/>
    </xf>
    <xf numFmtId="10" fontId="6" fillId="5" borderId="2" xfId="33" applyNumberFormat="1" applyFont="1" applyFill="1" applyProtection="1">
      <alignment horizontal="right" vertical="top" shrinkToFit="1"/>
    </xf>
    <xf numFmtId="0" fontId="1" fillId="5" borderId="1" xfId="37" applyNumberFormat="1" applyFill="1" applyProtection="1">
      <alignment horizontal="left" wrapText="1"/>
    </xf>
    <xf numFmtId="0" fontId="1" fillId="5" borderId="1" xfId="37" applyFill="1">
      <alignment horizontal="left" wrapText="1"/>
    </xf>
    <xf numFmtId="0" fontId="3" fillId="5" borderId="2" xfId="34" applyNumberFormat="1" applyFill="1" applyProtection="1">
      <alignment horizontal="left"/>
    </xf>
    <xf numFmtId="0" fontId="3" fillId="5" borderId="2" xfId="34" applyFill="1">
      <alignment horizontal="left"/>
    </xf>
    <xf numFmtId="0" fontId="1" fillId="5" borderId="2" xfId="6" applyNumberFormat="1" applyFill="1" applyProtection="1">
      <alignment horizontal="center" vertical="center" wrapText="1"/>
    </xf>
    <xf numFmtId="0" fontId="1" fillId="5" borderId="2" xfId="6" applyFill="1">
      <alignment horizontal="center" vertical="center" wrapText="1"/>
    </xf>
    <xf numFmtId="0" fontId="1" fillId="5" borderId="2" xfId="19" applyNumberFormat="1" applyFill="1" applyProtection="1">
      <alignment horizontal="center" vertical="center" wrapText="1"/>
    </xf>
    <xf numFmtId="0" fontId="1" fillId="5" borderId="2" xfId="19" applyFill="1">
      <alignment horizontal="center" vertical="center" wrapText="1"/>
    </xf>
    <xf numFmtId="0" fontId="1" fillId="5" borderId="1" xfId="1" applyNumberFormat="1" applyFill="1" applyProtection="1">
      <alignment wrapText="1"/>
    </xf>
    <xf numFmtId="0" fontId="1" fillId="5" borderId="1" xfId="1" applyFill="1">
      <alignment wrapText="1"/>
    </xf>
    <xf numFmtId="0" fontId="2" fillId="5" borderId="1" xfId="3" applyNumberFormat="1" applyFill="1" applyProtection="1">
      <alignment horizontal="center" wrapText="1"/>
    </xf>
    <xf numFmtId="0" fontId="2" fillId="5" borderId="1" xfId="3" applyFill="1">
      <alignment horizontal="center" wrapText="1"/>
    </xf>
    <xf numFmtId="0" fontId="2" fillId="5" borderId="1" xfId="4" applyNumberFormat="1" applyFill="1" applyProtection="1">
      <alignment horizontal="center"/>
    </xf>
    <xf numFmtId="0" fontId="2" fillId="5" borderId="1" xfId="4" applyFill="1">
      <alignment horizontal="center"/>
    </xf>
    <xf numFmtId="0" fontId="1" fillId="5" borderId="1" xfId="5" applyNumberFormat="1" applyFill="1" applyProtection="1">
      <alignment horizontal="right"/>
    </xf>
    <xf numFmtId="0" fontId="1" fillId="5" borderId="1" xfId="5" applyFill="1">
      <alignment horizontal="right"/>
    </xf>
    <xf numFmtId="0" fontId="1" fillId="5" borderId="2" xfId="29" applyNumberFormat="1" applyFill="1" applyProtection="1">
      <alignment horizontal="center" vertical="center" wrapText="1"/>
    </xf>
    <xf numFmtId="0" fontId="1" fillId="5" borderId="2" xfId="29" applyFill="1">
      <alignment horizontal="center" vertical="center" wrapText="1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>
      <alignment horizontal="center" vertical="center" wrapText="1"/>
    </xf>
    <xf numFmtId="0" fontId="1" fillId="5" borderId="2" xfId="8" applyNumberFormat="1" applyFill="1" applyProtection="1">
      <alignment horizontal="center" vertical="center" wrapText="1"/>
    </xf>
    <xf numFmtId="0" fontId="1" fillId="5" borderId="2" xfId="8" applyFill="1">
      <alignment horizontal="center" vertical="center" wrapText="1"/>
    </xf>
    <xf numFmtId="0" fontId="1" fillId="5" borderId="1" xfId="2" applyNumberFormat="1" applyFill="1" applyAlignment="1" applyProtection="1">
      <alignment horizontal="right" wrapText="1"/>
    </xf>
    <xf numFmtId="0" fontId="1" fillId="5" borderId="1" xfId="2" applyNumberFormat="1" applyFill="1" applyAlignment="1" applyProtection="1">
      <alignment horizontal="right"/>
    </xf>
  </cellXfs>
  <cellStyles count="51">
    <cellStyle name="br" xfId="40"/>
    <cellStyle name="col" xfId="39"/>
    <cellStyle name="style0" xfId="41"/>
    <cellStyle name="td" xfId="42"/>
    <cellStyle name="tr" xfId="38"/>
    <cellStyle name="xl21" xfId="43"/>
    <cellStyle name="xl22" xfId="6"/>
    <cellStyle name="xl23" xfId="44"/>
    <cellStyle name="xl24" xfId="2"/>
    <cellStyle name="xl25" xfId="7"/>
    <cellStyle name="xl26" xfId="31"/>
    <cellStyle name="xl27" xfId="8"/>
    <cellStyle name="xl28" xfId="9"/>
    <cellStyle name="xl29" xfId="10"/>
    <cellStyle name="xl30" xfId="11"/>
    <cellStyle name="xl31" xfId="12"/>
    <cellStyle name="xl32" xfId="13"/>
    <cellStyle name="xl33" xfId="45"/>
    <cellStyle name="xl34" xfId="14"/>
    <cellStyle name="xl35" xfId="15"/>
    <cellStyle name="xl36" xfId="16"/>
    <cellStyle name="xl37" xfId="17"/>
    <cellStyle name="xl38" xfId="34"/>
    <cellStyle name="xl39" xfId="18"/>
    <cellStyle name="xl40" xfId="46"/>
    <cellStyle name="xl41" xfId="35"/>
    <cellStyle name="xl42" xfId="1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29"/>
    <cellStyle name="xl54" xfId="37"/>
    <cellStyle name="xl55" xfId="47"/>
    <cellStyle name="xl56" xfId="36"/>
    <cellStyle name="xl57" xfId="3"/>
    <cellStyle name="xl58" xfId="4"/>
    <cellStyle name="xl59" xfId="5"/>
    <cellStyle name="xl60" xfId="48"/>
    <cellStyle name="xl61" xfId="30"/>
    <cellStyle name="xl62" xfId="49"/>
    <cellStyle name="xl63" xfId="50"/>
    <cellStyle name="xl64" xfId="32"/>
    <cellStyle name="xl65" xfId="3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showGridLines="0" tabSelected="1" zoomScaleNormal="100" zoomScaleSheetLayoutView="100" workbookViewId="0">
      <pane ySplit="7" topLeftCell="A23" activePane="bottomLeft" state="frozen"/>
      <selection pane="bottomLeft" activeCell="D11" sqref="D11"/>
    </sheetView>
  </sheetViews>
  <sheetFormatPr defaultRowHeight="15" outlineLevelRow="2" x14ac:dyDescent="0.25"/>
  <cols>
    <col min="1" max="1" width="40" style="2" customWidth="1"/>
    <col min="2" max="2" width="7.7109375" style="2" customWidth="1"/>
    <col min="3" max="3" width="7.5703125" style="2" customWidth="1"/>
    <col min="4" max="4" width="14.7109375" style="2" customWidth="1"/>
    <col min="5" max="5" width="11.7109375" style="2" customWidth="1"/>
    <col min="6" max="7" width="14.7109375" style="2" customWidth="1"/>
    <col min="8" max="8" width="9.140625" style="2" customWidth="1"/>
    <col min="9" max="16384" width="9.140625" style="2"/>
  </cols>
  <sheetData>
    <row r="1" spans="1:8" ht="111" customHeight="1" x14ac:dyDescent="0.25">
      <c r="A1" s="33"/>
      <c r="B1" s="34"/>
      <c r="C1" s="34"/>
      <c r="D1" s="34"/>
      <c r="E1" s="47" t="s">
        <v>54</v>
      </c>
      <c r="F1" s="48"/>
      <c r="G1" s="48"/>
      <c r="H1" s="1"/>
    </row>
    <row r="2" spans="1:8" ht="15.2" customHeight="1" x14ac:dyDescent="0.25">
      <c r="A2" s="33"/>
      <c r="B2" s="34"/>
      <c r="C2" s="34"/>
      <c r="D2" s="34"/>
      <c r="E2" s="1"/>
      <c r="F2" s="1"/>
      <c r="G2" s="1"/>
      <c r="H2" s="1"/>
    </row>
    <row r="3" spans="1:8" ht="43.5" customHeight="1" x14ac:dyDescent="0.25">
      <c r="A3" s="35" t="s">
        <v>50</v>
      </c>
      <c r="B3" s="36"/>
      <c r="C3" s="36"/>
      <c r="D3" s="36"/>
      <c r="E3" s="36"/>
      <c r="F3" s="36"/>
      <c r="G3" s="36"/>
      <c r="H3" s="1"/>
    </row>
    <row r="4" spans="1:8" ht="15.75" customHeight="1" x14ac:dyDescent="0.25">
      <c r="A4" s="37"/>
      <c r="B4" s="38"/>
      <c r="C4" s="38"/>
      <c r="D4" s="38"/>
      <c r="E4" s="38"/>
      <c r="F4" s="38"/>
      <c r="G4" s="38"/>
      <c r="H4" s="1"/>
    </row>
    <row r="5" spans="1:8" ht="12.75" customHeight="1" x14ac:dyDescent="0.25">
      <c r="A5" s="39" t="s">
        <v>0</v>
      </c>
      <c r="B5" s="40"/>
      <c r="C5" s="40"/>
      <c r="D5" s="40"/>
      <c r="E5" s="40"/>
      <c r="F5" s="40"/>
      <c r="G5" s="40"/>
      <c r="H5" s="1"/>
    </row>
    <row r="6" spans="1:8" ht="26.25" customHeight="1" x14ac:dyDescent="0.25">
      <c r="A6" s="29" t="s">
        <v>1</v>
      </c>
      <c r="B6" s="43" t="s">
        <v>2</v>
      </c>
      <c r="C6" s="45" t="s">
        <v>3</v>
      </c>
      <c r="D6" s="31" t="s">
        <v>4</v>
      </c>
      <c r="E6" s="41" t="s">
        <v>5</v>
      </c>
      <c r="F6" s="41" t="s">
        <v>6</v>
      </c>
      <c r="G6" s="41" t="s">
        <v>7</v>
      </c>
      <c r="H6" s="1"/>
    </row>
    <row r="7" spans="1:8" x14ac:dyDescent="0.25">
      <c r="A7" s="30"/>
      <c r="B7" s="44"/>
      <c r="C7" s="46"/>
      <c r="D7" s="32"/>
      <c r="E7" s="42"/>
      <c r="F7" s="42"/>
      <c r="G7" s="42"/>
      <c r="H7" s="1"/>
    </row>
    <row r="8" spans="1:8" ht="25.5" x14ac:dyDescent="0.25">
      <c r="A8" s="3" t="s">
        <v>51</v>
      </c>
      <c r="B8" s="4">
        <v>230</v>
      </c>
      <c r="C8" s="4" t="s">
        <v>8</v>
      </c>
      <c r="D8" s="5">
        <f>SUM(D9+D14+D16+D18+D20+D23+D25+D27+D29)</f>
        <v>24447511.57</v>
      </c>
      <c r="E8" s="5">
        <f>SUM(E9+E14+E16+E18+E20+E23+E25+E27+E29)</f>
        <v>3805325.28</v>
      </c>
      <c r="F8" s="5">
        <v>2807423.95</v>
      </c>
      <c r="G8" s="6">
        <v>0.6532</v>
      </c>
      <c r="H8" s="1"/>
    </row>
    <row r="9" spans="1:8" ht="25.5" outlineLevel="1" x14ac:dyDescent="0.25">
      <c r="A9" s="3" t="s">
        <v>9</v>
      </c>
      <c r="B9" s="4">
        <v>230</v>
      </c>
      <c r="C9" s="4" t="s">
        <v>10</v>
      </c>
      <c r="D9" s="5">
        <f>SUM(D10:D13)</f>
        <v>5541864.1699999999</v>
      </c>
      <c r="E9" s="5">
        <f>SUM(E10:E13)</f>
        <v>1368308.52</v>
      </c>
      <c r="F9" s="5">
        <f>SUM(F10:F13)</f>
        <v>4173555.6500000008</v>
      </c>
      <c r="G9" s="6">
        <f>SUM(E9/D9)</f>
        <v>0.24690401605422244</v>
      </c>
      <c r="H9" s="1"/>
    </row>
    <row r="10" spans="1:8" ht="38.25" outlineLevel="2" x14ac:dyDescent="0.25">
      <c r="A10" s="12" t="s">
        <v>11</v>
      </c>
      <c r="B10" s="4">
        <v>230</v>
      </c>
      <c r="C10" s="4" t="s">
        <v>12</v>
      </c>
      <c r="D10" s="14">
        <v>884992.38</v>
      </c>
      <c r="E10" s="18">
        <v>188479.26</v>
      </c>
      <c r="F10" s="18">
        <f>SUM(D10-E10)</f>
        <v>696513.12</v>
      </c>
      <c r="G10" s="17">
        <f>SUM(E10/D10)</f>
        <v>0.21297274898570315</v>
      </c>
      <c r="H10" s="1"/>
    </row>
    <row r="11" spans="1:8" ht="63.75" outlineLevel="2" x14ac:dyDescent="0.25">
      <c r="A11" s="12" t="s">
        <v>13</v>
      </c>
      <c r="B11" s="4">
        <v>230</v>
      </c>
      <c r="C11" s="4" t="s">
        <v>14</v>
      </c>
      <c r="D11" s="14">
        <v>4207351.7300000004</v>
      </c>
      <c r="E11" s="15">
        <v>1069253.26</v>
      </c>
      <c r="F11" s="15">
        <f>SUM(D11-E11)</f>
        <v>3138098.4700000007</v>
      </c>
      <c r="G11" s="16">
        <f>SUM(E11/D11)</f>
        <v>0.25413926113565027</v>
      </c>
      <c r="H11" s="1"/>
    </row>
    <row r="12" spans="1:8" outlineLevel="2" x14ac:dyDescent="0.25">
      <c r="A12" s="12" t="s">
        <v>15</v>
      </c>
      <c r="B12" s="4">
        <v>230</v>
      </c>
      <c r="C12" s="4" t="s">
        <v>16</v>
      </c>
      <c r="D12" s="14">
        <v>10000</v>
      </c>
      <c r="E12" s="19">
        <v>0</v>
      </c>
      <c r="F12" s="19">
        <f>SUM(D12-E12)</f>
        <v>10000</v>
      </c>
      <c r="G12" s="17">
        <v>0</v>
      </c>
      <c r="H12" s="1"/>
    </row>
    <row r="13" spans="1:8" ht="25.5" outlineLevel="2" x14ac:dyDescent="0.25">
      <c r="A13" s="12" t="s">
        <v>17</v>
      </c>
      <c r="B13" s="4">
        <v>230</v>
      </c>
      <c r="C13" s="4" t="s">
        <v>18</v>
      </c>
      <c r="D13" s="14">
        <v>439520.06</v>
      </c>
      <c r="E13" s="14">
        <v>110576</v>
      </c>
      <c r="F13" s="14">
        <f>SUM(D13-E13)</f>
        <v>328944.06</v>
      </c>
      <c r="G13" s="17">
        <f>SUM(E13/D13)</f>
        <v>0.25158351134189416</v>
      </c>
      <c r="H13" s="1"/>
    </row>
    <row r="14" spans="1:8" outlineLevel="1" x14ac:dyDescent="0.25">
      <c r="A14" s="3" t="s">
        <v>19</v>
      </c>
      <c r="B14" s="4">
        <v>230</v>
      </c>
      <c r="C14" s="4" t="s">
        <v>20</v>
      </c>
      <c r="D14" s="5">
        <f>SUM(D15)</f>
        <v>232400</v>
      </c>
      <c r="E14" s="5">
        <f>SUM(E15)</f>
        <v>53394.99</v>
      </c>
      <c r="F14" s="5">
        <f>SUM(F15)</f>
        <v>179005.01</v>
      </c>
      <c r="G14" s="6">
        <f>SUM(E14/D14)</f>
        <v>0.22975469018932873</v>
      </c>
      <c r="H14" s="1"/>
    </row>
    <row r="15" spans="1:8" ht="25.5" outlineLevel="2" x14ac:dyDescent="0.25">
      <c r="A15" s="12" t="s">
        <v>21</v>
      </c>
      <c r="B15" s="13">
        <v>230</v>
      </c>
      <c r="C15" s="13" t="s">
        <v>22</v>
      </c>
      <c r="D15" s="14">
        <v>232400</v>
      </c>
      <c r="E15" s="14">
        <v>53394.99</v>
      </c>
      <c r="F15" s="14">
        <f>SUM(D15-E15)</f>
        <v>179005.01</v>
      </c>
      <c r="G15" s="17">
        <f>SUM(E15/D15)</f>
        <v>0.22975469018932873</v>
      </c>
      <c r="H15" s="1"/>
    </row>
    <row r="16" spans="1:8" ht="38.25" outlineLevel="1" x14ac:dyDescent="0.25">
      <c r="A16" s="3" t="s">
        <v>23</v>
      </c>
      <c r="B16" s="4">
        <v>230</v>
      </c>
      <c r="C16" s="4" t="s">
        <v>24</v>
      </c>
      <c r="D16" s="5">
        <f>SUM(D17)</f>
        <v>150000</v>
      </c>
      <c r="E16" s="10">
        <f>SUM(E17)</f>
        <v>2850</v>
      </c>
      <c r="F16" s="10">
        <f>SUM(F17)</f>
        <v>147150</v>
      </c>
      <c r="G16" s="6">
        <f>SUM(G17)</f>
        <v>1.9E-2</v>
      </c>
      <c r="H16" s="1"/>
    </row>
    <row r="17" spans="1:8" outlineLevel="2" x14ac:dyDescent="0.25">
      <c r="A17" s="12" t="s">
        <v>25</v>
      </c>
      <c r="B17" s="13">
        <v>230</v>
      </c>
      <c r="C17" s="13" t="s">
        <v>26</v>
      </c>
      <c r="D17" s="14">
        <v>150000</v>
      </c>
      <c r="E17" s="15">
        <v>2850</v>
      </c>
      <c r="F17" s="15">
        <f>SUM(D17-E17)</f>
        <v>147150</v>
      </c>
      <c r="G17" s="16">
        <f t="shared" ref="G17:G30" si="0">SUM(E17/D17)</f>
        <v>1.9E-2</v>
      </c>
      <c r="H17" s="1"/>
    </row>
    <row r="18" spans="1:8" outlineLevel="1" x14ac:dyDescent="0.25">
      <c r="A18" s="3" t="s">
        <v>27</v>
      </c>
      <c r="B18" s="4">
        <v>230</v>
      </c>
      <c r="C18" s="4" t="s">
        <v>28</v>
      </c>
      <c r="D18" s="5">
        <f>SUM(D19)</f>
        <v>2553966.9</v>
      </c>
      <c r="E18" s="11">
        <f>SUM(E19)</f>
        <v>746977.5</v>
      </c>
      <c r="F18" s="11">
        <f>SUM(F19)</f>
        <v>1806989.4</v>
      </c>
      <c r="G18" s="6">
        <f t="shared" si="0"/>
        <v>0.2924773613941512</v>
      </c>
      <c r="H18" s="1"/>
    </row>
    <row r="19" spans="1:8" ht="25.5" outlineLevel="2" x14ac:dyDescent="0.25">
      <c r="A19" s="12" t="s">
        <v>29</v>
      </c>
      <c r="B19" s="13">
        <v>230</v>
      </c>
      <c r="C19" s="13" t="s">
        <v>30</v>
      </c>
      <c r="D19" s="14">
        <v>2553966.9</v>
      </c>
      <c r="E19" s="14">
        <v>746977.5</v>
      </c>
      <c r="F19" s="14">
        <f>SUM(D19-E19)</f>
        <v>1806989.4</v>
      </c>
      <c r="G19" s="17">
        <f t="shared" si="0"/>
        <v>0.2924773613941512</v>
      </c>
      <c r="H19" s="1"/>
    </row>
    <row r="20" spans="1:8" ht="25.5" outlineLevel="1" x14ac:dyDescent="0.25">
      <c r="A20" s="20" t="s">
        <v>31</v>
      </c>
      <c r="B20" s="4">
        <v>230</v>
      </c>
      <c r="C20" s="4" t="s">
        <v>32</v>
      </c>
      <c r="D20" s="5">
        <f>SUM(D21:D22)</f>
        <v>2873582.45</v>
      </c>
      <c r="E20" s="5">
        <f>SUM(E21:E22)</f>
        <v>330776.31</v>
      </c>
      <c r="F20" s="5">
        <f>SUM(D20-E20)</f>
        <v>2542806.14</v>
      </c>
      <c r="G20" s="6">
        <f t="shared" si="0"/>
        <v>0.1151093854989266</v>
      </c>
      <c r="H20" s="1"/>
    </row>
    <row r="21" spans="1:8" outlineLevel="2" x14ac:dyDescent="0.25">
      <c r="A21" s="12" t="s">
        <v>33</v>
      </c>
      <c r="B21" s="13">
        <v>230</v>
      </c>
      <c r="C21" s="13" t="s">
        <v>34</v>
      </c>
      <c r="D21" s="14">
        <v>648614.27</v>
      </c>
      <c r="E21" s="14">
        <v>0</v>
      </c>
      <c r="F21" s="14">
        <f>SUM(D21-E21)</f>
        <v>648614.27</v>
      </c>
      <c r="G21" s="17">
        <f t="shared" si="0"/>
        <v>0</v>
      </c>
      <c r="H21" s="1"/>
    </row>
    <row r="22" spans="1:8" outlineLevel="2" x14ac:dyDescent="0.25">
      <c r="A22" s="12" t="s">
        <v>35</v>
      </c>
      <c r="B22" s="13">
        <v>230</v>
      </c>
      <c r="C22" s="13" t="s">
        <v>36</v>
      </c>
      <c r="D22" s="14">
        <v>2224968.1800000002</v>
      </c>
      <c r="E22" s="14">
        <v>330776.31</v>
      </c>
      <c r="F22" s="14">
        <f>SUM(D22-E22)</f>
        <v>1894191.87</v>
      </c>
      <c r="G22" s="17">
        <f t="shared" si="0"/>
        <v>0.14866563619799722</v>
      </c>
      <c r="H22" s="1"/>
    </row>
    <row r="23" spans="1:8" outlineLevel="2" x14ac:dyDescent="0.25">
      <c r="A23" s="21" t="s">
        <v>52</v>
      </c>
      <c r="B23" s="13">
        <v>230</v>
      </c>
      <c r="C23" s="13">
        <v>700</v>
      </c>
      <c r="D23" s="23">
        <v>30000</v>
      </c>
      <c r="E23" s="23">
        <f>SUM(E24)</f>
        <v>4500</v>
      </c>
      <c r="F23" s="23">
        <f>SUM(F24)</f>
        <v>25500</v>
      </c>
      <c r="G23" s="24">
        <f t="shared" si="0"/>
        <v>0.15</v>
      </c>
      <c r="H23" s="1"/>
    </row>
    <row r="24" spans="1:8" ht="32.25" customHeight="1" outlineLevel="2" x14ac:dyDescent="0.25">
      <c r="A24" s="22" t="s">
        <v>53</v>
      </c>
      <c r="B24" s="13">
        <v>230</v>
      </c>
      <c r="C24" s="13">
        <v>705</v>
      </c>
      <c r="D24" s="14">
        <v>30000</v>
      </c>
      <c r="E24" s="14">
        <v>4500</v>
      </c>
      <c r="F24" s="14">
        <f t="shared" ref="F24:F30" si="1">SUM(D24-E24)</f>
        <v>25500</v>
      </c>
      <c r="G24" s="17">
        <f t="shared" si="0"/>
        <v>0.15</v>
      </c>
      <c r="H24" s="1"/>
    </row>
    <row r="25" spans="1:8" outlineLevel="1" x14ac:dyDescent="0.25">
      <c r="A25" s="3" t="s">
        <v>37</v>
      </c>
      <c r="B25" s="4">
        <v>230</v>
      </c>
      <c r="C25" s="4" t="s">
        <v>38</v>
      </c>
      <c r="D25" s="5">
        <f>SUM(D26)</f>
        <v>12467854.050000001</v>
      </c>
      <c r="E25" s="5">
        <f>SUM(E26)</f>
        <v>1164898.99</v>
      </c>
      <c r="F25" s="5">
        <f t="shared" si="1"/>
        <v>11302955.060000001</v>
      </c>
      <c r="G25" s="6">
        <f t="shared" si="0"/>
        <v>9.3432196537462667E-2</v>
      </c>
      <c r="H25" s="1"/>
    </row>
    <row r="26" spans="1:8" outlineLevel="2" x14ac:dyDescent="0.25">
      <c r="A26" s="12" t="s">
        <v>39</v>
      </c>
      <c r="B26" s="13">
        <v>230</v>
      </c>
      <c r="C26" s="13" t="s">
        <v>40</v>
      </c>
      <c r="D26" s="14">
        <v>12467854.050000001</v>
      </c>
      <c r="E26" s="14">
        <v>1164898.99</v>
      </c>
      <c r="F26" s="14">
        <f t="shared" si="1"/>
        <v>11302955.060000001</v>
      </c>
      <c r="G26" s="17">
        <f t="shared" si="0"/>
        <v>9.3432196537462667E-2</v>
      </c>
      <c r="H26" s="1"/>
    </row>
    <row r="27" spans="1:8" outlineLevel="1" x14ac:dyDescent="0.25">
      <c r="A27" s="3" t="s">
        <v>41</v>
      </c>
      <c r="B27" s="4">
        <v>230</v>
      </c>
      <c r="C27" s="4" t="s">
        <v>42</v>
      </c>
      <c r="D27" s="5">
        <f>SUM(D28)</f>
        <v>527844</v>
      </c>
      <c r="E27" s="5">
        <f>SUM(E28)</f>
        <v>131961</v>
      </c>
      <c r="F27" s="5">
        <f t="shared" si="1"/>
        <v>395883</v>
      </c>
      <c r="G27" s="6">
        <f t="shared" si="0"/>
        <v>0.25</v>
      </c>
      <c r="H27" s="1"/>
    </row>
    <row r="28" spans="1:8" outlineLevel="2" x14ac:dyDescent="0.25">
      <c r="A28" s="12" t="s">
        <v>43</v>
      </c>
      <c r="B28" s="13">
        <v>230</v>
      </c>
      <c r="C28" s="13" t="s">
        <v>44</v>
      </c>
      <c r="D28" s="14">
        <v>527844</v>
      </c>
      <c r="E28" s="14">
        <v>131961</v>
      </c>
      <c r="F28" s="14">
        <f t="shared" si="1"/>
        <v>395883</v>
      </c>
      <c r="G28" s="17">
        <f t="shared" si="0"/>
        <v>0.25</v>
      </c>
      <c r="H28" s="1"/>
    </row>
    <row r="29" spans="1:8" outlineLevel="1" x14ac:dyDescent="0.25">
      <c r="A29" s="3" t="s">
        <v>45</v>
      </c>
      <c r="B29" s="4">
        <v>230</v>
      </c>
      <c r="C29" s="4" t="s">
        <v>46</v>
      </c>
      <c r="D29" s="5">
        <f>SUM(D30)</f>
        <v>70000</v>
      </c>
      <c r="E29" s="5">
        <f>SUM(E30)</f>
        <v>1657.97</v>
      </c>
      <c r="F29" s="5">
        <f t="shared" si="1"/>
        <v>68342.03</v>
      </c>
      <c r="G29" s="6">
        <f t="shared" si="0"/>
        <v>2.3685285714285714E-2</v>
      </c>
      <c r="H29" s="1"/>
    </row>
    <row r="30" spans="1:8" outlineLevel="2" x14ac:dyDescent="0.25">
      <c r="A30" s="12" t="s">
        <v>47</v>
      </c>
      <c r="B30" s="13">
        <v>230</v>
      </c>
      <c r="C30" s="13" t="s">
        <v>48</v>
      </c>
      <c r="D30" s="14">
        <v>70000</v>
      </c>
      <c r="E30" s="14">
        <v>1657.97</v>
      </c>
      <c r="F30" s="14">
        <f t="shared" si="1"/>
        <v>68342.03</v>
      </c>
      <c r="G30" s="17">
        <f t="shared" si="0"/>
        <v>2.3685285714285714E-2</v>
      </c>
      <c r="H30" s="1"/>
    </row>
    <row r="31" spans="1:8" ht="12.75" customHeight="1" x14ac:dyDescent="0.25">
      <c r="A31" s="27" t="s">
        <v>49</v>
      </c>
      <c r="B31" s="28"/>
      <c r="C31" s="28"/>
      <c r="D31" s="7">
        <f>SUM(D9+D14+D16+D18+D20+D23+D25+D27+D29)</f>
        <v>24447511.57</v>
      </c>
      <c r="E31" s="7">
        <f>SUM(E9+E14+E16+E18+E20+E23+E25+E27+E29)</f>
        <v>3805325.28</v>
      </c>
      <c r="F31" s="7">
        <v>2807423.95</v>
      </c>
      <c r="G31" s="8">
        <v>0.6532</v>
      </c>
      <c r="H31" s="1"/>
    </row>
    <row r="32" spans="1:8" x14ac:dyDescent="0.25">
      <c r="A32" s="25"/>
      <c r="B32" s="26"/>
      <c r="C32" s="26"/>
      <c r="D32" s="26"/>
      <c r="E32" s="9"/>
      <c r="F32" s="9"/>
      <c r="G32" s="9"/>
      <c r="H32" s="1"/>
    </row>
  </sheetData>
  <mergeCells count="15">
    <mergeCell ref="A32:D32"/>
    <mergeCell ref="A31:C31"/>
    <mergeCell ref="A6:A7"/>
    <mergeCell ref="D6:D7"/>
    <mergeCell ref="A1:D1"/>
    <mergeCell ref="A2:D2"/>
    <mergeCell ref="A3:G3"/>
    <mergeCell ref="A4:G4"/>
    <mergeCell ref="A5:G5"/>
    <mergeCell ref="E6:E7"/>
    <mergeCell ref="B6:B7"/>
    <mergeCell ref="C6:C7"/>
    <mergeCell ref="F6:F7"/>
    <mergeCell ref="G6:G7"/>
    <mergeCell ref="E1:G1"/>
  </mergeCells>
  <pageMargins left="0.59027779999999996" right="0.59027779999999996" top="0.59027779999999996" bottom="0.59027779999999996" header="0.39374999999999999" footer="0.39374999999999999"/>
  <pageSetup paperSize="9" scale="75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C200E9E9-8F46-4290-B3C5-7622A81C7E6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Kudryashova</dc:creator>
  <cp:lastModifiedBy>ingar</cp:lastModifiedBy>
  <cp:lastPrinted>2021-04-20T05:38:13Z</cp:lastPrinted>
  <dcterms:created xsi:type="dcterms:W3CDTF">2020-04-13T11:49:29Z</dcterms:created>
  <dcterms:modified xsi:type="dcterms:W3CDTF">2021-04-21T12:50:34Z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для поселений(2).xlsx</vt:lpwstr>
  </property>
  <property fmtid="{D5CDD505-2E9C-101B-9397-08002B2CF9AE}" pid="3" name="Название отчета">
    <vt:lpwstr>вариант для поселений(2).xlsx</vt:lpwstr>
  </property>
  <property fmtid="{D5CDD505-2E9C-101B-9397-08002B2CF9AE}" pid="4" name="Версия клиента">
    <vt:lpwstr>19.2.31.12120</vt:lpwstr>
  </property>
  <property fmtid="{D5CDD505-2E9C-101B-9397-08002B2CF9AE}" pid="5" name="Версия базы">
    <vt:lpwstr>19.2.2804.3033556</vt:lpwstr>
  </property>
  <property fmtid="{D5CDD505-2E9C-101B-9397-08002B2CF9AE}" pid="6" name="Тип сервера">
    <vt:lpwstr>MSSQL</vt:lpwstr>
  </property>
  <property fmtid="{D5CDD505-2E9C-101B-9397-08002B2CF9AE}" pid="7" name="Сервер">
    <vt:lpwstr>Finotdel</vt:lpwstr>
  </property>
  <property fmtid="{D5CDD505-2E9C-101B-9397-08002B2CF9AE}" pid="8" name="База">
    <vt:lpwstr>Novoe_20</vt:lpwstr>
  </property>
  <property fmtid="{D5CDD505-2E9C-101B-9397-08002B2CF9AE}" pid="9" name="Пользователь">
    <vt:lpwstr>adm2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не используется</vt:lpwstr>
  </property>
</Properties>
</file>