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1\8_приложения_к_отчету_отчет_3_кв\"/>
    </mc:Choice>
  </mc:AlternateContent>
  <bookViews>
    <workbookView xWindow="0" yWindow="0" windowWidth="28800" windowHeight="12330"/>
  </bookViews>
  <sheets>
    <sheet name="без_учета_счетов_бюджета" sheetId="1" r:id="rId1"/>
  </sheets>
  <calcPr calcId="162913" fullCalcOnLoad="1"/>
</workbook>
</file>

<file path=xl/calcChain.xml><?xml version="1.0" encoding="utf-8"?>
<calcChain xmlns="http://schemas.openxmlformats.org/spreadsheetml/2006/main">
  <c r="G30" i="1" l="1"/>
  <c r="F30" i="1"/>
  <c r="G29" i="1"/>
  <c r="E29" i="1"/>
  <c r="D29" i="1"/>
  <c r="F29" i="1" s="1"/>
  <c r="G28" i="1"/>
  <c r="F28" i="1"/>
  <c r="G27" i="1"/>
  <c r="E27" i="1"/>
  <c r="D27" i="1"/>
  <c r="F27" i="1" s="1"/>
  <c r="G26" i="1"/>
  <c r="F26" i="1"/>
  <c r="G25" i="1"/>
  <c r="E25" i="1"/>
  <c r="D25" i="1"/>
  <c r="F25" i="1" s="1"/>
  <c r="G24" i="1"/>
  <c r="F24" i="1"/>
  <c r="F23" i="1" s="1"/>
  <c r="G23" i="1"/>
  <c r="E23" i="1"/>
  <c r="G22" i="1"/>
  <c r="F22" i="1"/>
  <c r="G21" i="1"/>
  <c r="F21" i="1"/>
  <c r="E20" i="1"/>
  <c r="G20" i="1" s="1"/>
  <c r="D20" i="1"/>
  <c r="F20" i="1" s="1"/>
  <c r="G19" i="1"/>
  <c r="F19" i="1"/>
  <c r="E18" i="1"/>
  <c r="G18" i="1" s="1"/>
  <c r="D18" i="1"/>
  <c r="F18" i="1" s="1"/>
  <c r="G17" i="1"/>
  <c r="G16" i="1" s="1"/>
  <c r="F17" i="1"/>
  <c r="E16" i="1"/>
  <c r="D16" i="1"/>
  <c r="F16" i="1" s="1"/>
  <c r="G15" i="1"/>
  <c r="F15" i="1"/>
  <c r="F14" i="1" s="1"/>
  <c r="E14" i="1"/>
  <c r="G14" i="1" s="1"/>
  <c r="D14" i="1"/>
  <c r="G13" i="1"/>
  <c r="F13" i="1"/>
  <c r="F12" i="1"/>
  <c r="G11" i="1"/>
  <c r="F11" i="1"/>
  <c r="G10" i="1"/>
  <c r="F10" i="1"/>
  <c r="G9" i="1"/>
  <c r="E9" i="1"/>
  <c r="E31" i="1" s="1"/>
  <c r="D9" i="1"/>
  <c r="F9" i="1" s="1"/>
  <c r="E8" i="1"/>
  <c r="D8" i="1"/>
  <c r="F8" i="1" s="1"/>
  <c r="D31" i="1" l="1"/>
  <c r="F31" i="1" s="1"/>
  <c r="G31" i="1" l="1"/>
</calcChain>
</file>

<file path=xl/sharedStrings.xml><?xml version="1.0" encoding="utf-8"?>
<sst xmlns="http://schemas.openxmlformats.org/spreadsheetml/2006/main" count="55" uniqueCount="55">
  <si>
    <t>Приложение № 2
к Постановлению администрации
Ингарского сельского поселения   
от18.10.2021 №67
Ингарского сельского поселения за 3 квартал 2021 года»</t>
  </si>
  <si>
    <t>Расходы бюджета Ингарского  сельского поселения по разделам и подразделам классификации расходов бюджетов за 3 квартал 2021 года</t>
  </si>
  <si>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</si>
  <si>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</si>
  <si>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</si>
  <si>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</si>
  <si>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</si>
  <si>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</si>
  <si>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</si>
  <si>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</si>
  <si>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 xml:space="preserve">    Администрация  Ингарского сельского поселения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</si>
  <si>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</si>
  <si>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</si>
  <si>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</si>
  <si>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</si>
  <si>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</si>
  <si>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</si>
  <si>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</si>
  <si>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</si>
  <si>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</si>
  <si>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</si>
  <si>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</si>
  <si>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</si>
  <si>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</si>
  <si>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</si>
  <si>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</si>
  <si>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</si>
  <si>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</si>
  <si>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</si>
  <si>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</si>
  <si>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</si>
  <si>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</si>
  <si>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</si>
  <si>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</si>
  <si>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</si>
  <si>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</si>
  <si>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</si>
  <si>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</si>
  <si>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</si>
  <si>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</si>
  <si>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ОБРАЗОВАНИЕ</t>
  </si>
  <si>
    <t>Профессиональная подготовка, повышение квалификации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</si>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</sst>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#,##0.00"/>
    <numFmt numFmtId="166" formatCode="[$-419]0.00%"/>
    <numFmt numFmtId="167" formatCode="[$-419]0"/>
    <numFmt numFmtId="168" formatCode="#,##0.00&quot; &quot;[$руб.-419];[Red]&quot;-&quot;#,##0.00&quot; &quot;[$руб.-419]"/>
  </numFmts>
  <fonts count="9" x14ac:knownFonts="1">
    <font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4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5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1" fillId="0" borderId="0" applyBorder="0" applyProtection="0"/>
    <xf numFmtId="164" fontId="4" fillId="2" borderId="0" applyBorder="0" applyProtection="0"/>
    <xf numFmtId="164" fontId="4" fillId="0" borderId="1" applyProtection="0">
      <alignment horizontal="center" vertical="center" wrapText="1"/>
    </xf>
    <xf numFmtId="167" fontId="4" fillId="0" borderId="1" applyProtection="0">
      <alignment horizontal="left" vertical="top" wrapText="1" indent="1"/>
    </xf>
    <xf numFmtId="164" fontId="4" fillId="0" borderId="0" applyBorder="0" applyProtection="0"/>
    <xf numFmtId="164" fontId="4" fillId="0" borderId="1" applyProtection="0">
      <alignment horizontal="center" vertical="center" wrapText="1"/>
    </xf>
    <xf numFmtId="167" fontId="4" fillId="0" borderId="1" applyProtection="0">
      <alignment horizontal="center" vertical="top" shrinkToFi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2" borderId="0" applyBorder="0" applyProtection="0">
      <alignment shrinkToFi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5" fillId="0" borderId="1" applyProtection="0">
      <alignment horizontal="left"/>
    </xf>
    <xf numFmtId="164" fontId="4" fillId="0" borderId="1" applyProtection="0">
      <alignment horizontal="center" vertical="center" wrapText="1"/>
    </xf>
    <xf numFmtId="165" fontId="4" fillId="0" borderId="1" applyProtection="0">
      <alignment horizontal="right" vertical="top" shrinkToFit="1"/>
    </xf>
    <xf numFmtId="165" fontId="5" fillId="3" borderId="1" applyProtection="0">
      <alignment horizontal="right" vertical="top" shrinkToFit="1"/>
    </xf>
    <xf numFmtId="164" fontId="4" fillId="0" borderId="0" applyBorder="0" applyProtection="0">
      <alignment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0" applyBorder="0" applyProtection="0">
      <alignment horizontal="left" wrapText="1"/>
    </xf>
    <xf numFmtId="166" fontId="4" fillId="0" borderId="1" applyProtection="0">
      <alignment horizontal="right" vertical="top" shrinkToFit="1"/>
    </xf>
    <xf numFmtId="166" fontId="5" fillId="3" borderId="1" applyProtection="0">
      <alignment horizontal="right" vertical="top" shrinkToFit="1"/>
    </xf>
    <xf numFmtId="164" fontId="6" fillId="0" borderId="0" applyBorder="0" applyProtection="0">
      <alignment horizontal="center" wrapText="1"/>
    </xf>
    <xf numFmtId="164" fontId="6" fillId="0" borderId="0" applyBorder="0" applyProtection="0">
      <alignment horizontal="center"/>
    </xf>
    <xf numFmtId="164" fontId="4" fillId="0" borderId="0" applyBorder="0" applyProtection="0">
      <alignment horizontal="right"/>
    </xf>
    <xf numFmtId="164" fontId="4" fillId="0" borderId="0" applyBorder="0" applyProtection="0">
      <alignment vertical="top"/>
    </xf>
    <xf numFmtId="164" fontId="5" fillId="0" borderId="1" applyProtection="0">
      <alignment vertical="top" wrapText="1"/>
    </xf>
    <xf numFmtId="164" fontId="4" fillId="2" borderId="0" applyBorder="0" applyProtection="0">
      <alignment horizontal="center"/>
    </xf>
    <xf numFmtId="164" fontId="4" fillId="2" borderId="0" applyBorder="0" applyProtection="0">
      <alignment horizontal="left"/>
    </xf>
    <xf numFmtId="165" fontId="5" fillId="4" borderId="1" applyProtection="0">
      <alignment horizontal="right" vertical="top" shrinkToFit="1"/>
    </xf>
    <xf numFmtId="166" fontId="5" fillId="4" borderId="1" applyProtection="0">
      <alignment horizontal="right" vertical="top" shrinkToFit="1"/>
    </xf>
  </cellStyleXfs>
  <cellXfs count="34">
    <xf numFmtId="0" fontId="0" fillId="0" borderId="0" xfId="0"/>
    <xf numFmtId="164" fontId="4" fillId="5" borderId="0" xfId="13" applyFont="1" applyFill="1" applyAlignment="1" applyProtection="1"/>
    <xf numFmtId="0" fontId="0" fillId="5" borderId="0" xfId="0" applyFill="1" applyProtection="1">
      <protection locked="0"/>
    </xf>
    <xf numFmtId="164" fontId="5" fillId="5" borderId="1" xfId="50" applyFont="1" applyFill="1" applyBorder="1" applyAlignment="1" applyProtection="1">
      <alignment vertical="top" wrapText="1"/>
    </xf>
    <xf numFmtId="167" fontId="4" fillId="5" borderId="1" xfId="15" applyFont="1" applyFill="1" applyBorder="1" applyAlignment="1" applyProtection="1">
      <alignment horizontal="center" vertical="top" shrinkToFit="1"/>
    </xf>
    <xf numFmtId="165" fontId="5" fillId="5" borderId="1" xfId="53" applyFont="1" applyFill="1" applyBorder="1" applyAlignment="1" applyProtection="1">
      <alignment horizontal="right" vertical="top" shrinkToFit="1"/>
    </xf>
    <xf numFmtId="166" fontId="5" fillId="5" borderId="1" xfId="54" applyFont="1" applyFill="1" applyBorder="1" applyAlignment="1" applyProtection="1">
      <alignment horizontal="right" vertical="top" shrinkToFit="1"/>
    </xf>
    <xf numFmtId="164" fontId="4" fillId="5" borderId="1" xfId="50" applyFont="1" applyFill="1" applyBorder="1" applyAlignment="1" applyProtection="1">
      <alignment vertical="top" wrapText="1"/>
    </xf>
    <xf numFmtId="165" fontId="4" fillId="5" borderId="1" xfId="53" applyFont="1" applyFill="1" applyBorder="1" applyAlignment="1" applyProtection="1">
      <alignment horizontal="right" vertical="top" shrinkToFit="1"/>
    </xf>
    <xf numFmtId="165" fontId="4" fillId="5" borderId="3" xfId="53" applyFont="1" applyFill="1" applyBorder="1" applyAlignment="1" applyProtection="1">
      <alignment horizontal="right" vertical="top" shrinkToFit="1"/>
    </xf>
    <xf numFmtId="166" fontId="4" fillId="5" borderId="1" xfId="54" applyFont="1" applyFill="1" applyBorder="1" applyAlignment="1" applyProtection="1">
      <alignment horizontal="right" vertical="top" shrinkToFit="1"/>
    </xf>
    <xf numFmtId="166" fontId="4" fillId="5" borderId="4" xfId="54" applyFont="1" applyFill="1" applyBorder="1" applyAlignment="1" applyProtection="1">
      <alignment horizontal="right" vertical="top" shrinkToFit="1"/>
    </xf>
    <xf numFmtId="165" fontId="4" fillId="5" borderId="5" xfId="53" applyFont="1" applyFill="1" applyBorder="1" applyAlignment="1" applyProtection="1">
      <alignment horizontal="right" vertical="top" shrinkToFit="1"/>
    </xf>
    <xf numFmtId="165" fontId="5" fillId="5" borderId="3" xfId="53" applyFont="1" applyFill="1" applyBorder="1" applyAlignment="1" applyProtection="1">
      <alignment horizontal="right" vertical="top" shrinkToFit="1"/>
    </xf>
    <xf numFmtId="165" fontId="5" fillId="5" borderId="5" xfId="53" applyFont="1" applyFill="1" applyBorder="1" applyAlignment="1" applyProtection="1">
      <alignment horizontal="right" vertical="top" shrinkToFit="1"/>
    </xf>
    <xf numFmtId="164" fontId="5" fillId="5" borderId="1" xfId="50" applyFont="1" applyFill="1" applyBorder="1" applyAlignment="1" applyProtection="1">
      <alignment horizontal="center" vertical="top" wrapText="1"/>
    </xf>
    <xf numFmtId="164" fontId="5" fillId="5" borderId="1" xfId="50" applyFont="1" applyFill="1" applyBorder="1" applyAlignment="1" applyProtection="1">
      <alignment horizontal="left" vertical="top" wrapText="1"/>
    </xf>
    <xf numFmtId="164" fontId="4" fillId="5" borderId="1" xfId="50" applyFont="1" applyFill="1" applyBorder="1" applyAlignment="1" applyProtection="1">
      <alignment horizontal="left" vertical="top" wrapText="1"/>
    </xf>
    <xf numFmtId="165" fontId="5" fillId="5" borderId="1" xfId="30" applyFont="1" applyFill="1" applyBorder="1" applyAlignment="1" applyProtection="1">
      <alignment horizontal="right" vertical="top" shrinkToFit="1"/>
    </xf>
    <xf numFmtId="165" fontId="7" fillId="5" borderId="1" xfId="30" applyFont="1" applyFill="1" applyBorder="1" applyAlignment="1" applyProtection="1">
      <alignment horizontal="right" vertical="top" shrinkToFit="1"/>
    </xf>
    <xf numFmtId="166" fontId="5" fillId="5" borderId="1" xfId="45" applyFont="1" applyFill="1" applyBorder="1" applyAlignment="1" applyProtection="1">
      <alignment horizontal="right" vertical="top" shrinkToFit="1"/>
    </xf>
    <xf numFmtId="164" fontId="4" fillId="5" borderId="0" xfId="43" applyFont="1" applyFill="1" applyAlignment="1" applyProtection="1">
      <alignment horizontal="left" wrapText="1"/>
    </xf>
    <xf numFmtId="0" fontId="8" fillId="5" borderId="0" xfId="0" applyFont="1" applyFill="1" applyProtection="1">
      <protection locked="0"/>
    </xf>
    <xf numFmtId="0" fontId="0" fillId="5" borderId="0" xfId="0" applyFill="1"/>
    <xf numFmtId="164" fontId="4" fillId="5" borderId="0" xfId="13" applyFont="1" applyFill="1" applyAlignment="1" applyProtection="1">
      <alignment horizontal="right" wrapText="1"/>
    </xf>
    <xf numFmtId="164" fontId="6" fillId="5" borderId="0" xfId="46" applyFont="1" applyFill="1" applyAlignment="1" applyProtection="1">
      <alignment horizontal="center" wrapText="1"/>
    </xf>
    <xf numFmtId="164" fontId="4" fillId="5" borderId="2" xfId="48" applyFont="1" applyFill="1" applyBorder="1" applyAlignment="1" applyProtection="1">
      <alignment horizontal="right"/>
    </xf>
    <xf numFmtId="164" fontId="4" fillId="5" borderId="1" xfId="11" applyFont="1" applyFill="1" applyBorder="1" applyAlignment="1" applyProtection="1">
      <alignment horizontal="center" vertical="center" wrapText="1"/>
    </xf>
    <xf numFmtId="164" fontId="4" fillId="5" borderId="1" xfId="14" applyFont="1" applyFill="1" applyBorder="1" applyAlignment="1" applyProtection="1">
      <alignment horizontal="center" vertical="center" wrapText="1"/>
    </xf>
    <xf numFmtId="164" fontId="4" fillId="5" borderId="1" xfId="16" applyFont="1" applyFill="1" applyBorder="1" applyAlignment="1" applyProtection="1">
      <alignment horizontal="center" vertical="center" wrapText="1"/>
    </xf>
    <xf numFmtId="164" fontId="4" fillId="5" borderId="1" xfId="32" applyFont="1" applyFill="1" applyBorder="1" applyAlignment="1" applyProtection="1">
      <alignment horizontal="center" vertical="center" wrapText="1"/>
    </xf>
    <xf numFmtId="164" fontId="4" fillId="5" borderId="1" xfId="42" applyFont="1" applyFill="1" applyBorder="1" applyAlignment="1" applyProtection="1">
      <alignment horizontal="center" vertical="center" wrapText="1"/>
    </xf>
    <xf numFmtId="164" fontId="5" fillId="5" borderId="1" xfId="27" applyFont="1" applyFill="1" applyBorder="1" applyAlignment="1" applyProtection="1">
      <alignment horizontal="left"/>
    </xf>
    <xf numFmtId="0" fontId="0" fillId="5" borderId="6" xfId="0" applyFill="1" applyBorder="1"/>
  </cellXfs>
  <cellStyles count="55">
    <cellStyle name="br" xfId="1"/>
    <cellStyle name="col" xfId="2"/>
    <cellStyle name="Heading" xfId="3"/>
    <cellStyle name="Heading1" xfId="4"/>
    <cellStyle name="Result" xfId="5"/>
    <cellStyle name="Result2" xfId="6"/>
    <cellStyle name="style0" xfId="7"/>
    <cellStyle name="td" xfId="8"/>
    <cellStyle name="tr" xfId="9"/>
    <cellStyle name="xl21" xfId="10"/>
    <cellStyle name="xl22" xfId="11"/>
    <cellStyle name="xl23" xfId="12"/>
    <cellStyle name="xl24" xfId="13"/>
    <cellStyle name="xl25" xfId="14"/>
    <cellStyle name="xl26" xfId="15"/>
    <cellStyle name="xl27" xfId="16"/>
    <cellStyle name="xl28" xfId="17"/>
    <cellStyle name="xl29" xfId="18"/>
    <cellStyle name="xl30" xfId="19"/>
    <cellStyle name="xl31" xfId="20"/>
    <cellStyle name="xl32" xfId="21"/>
    <cellStyle name="xl33" xfId="22"/>
    <cellStyle name="xl34" xfId="23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xl44" xfId="33"/>
    <cellStyle name="xl45" xfId="34"/>
    <cellStyle name="xl46" xfId="35"/>
    <cellStyle name="xl47" xfId="36"/>
    <cellStyle name="xl48" xfId="37"/>
    <cellStyle name="xl49" xfId="38"/>
    <cellStyle name="xl50" xfId="39"/>
    <cellStyle name="xl51" xfId="40"/>
    <cellStyle name="xl52" xfId="41"/>
    <cellStyle name="xl53" xfId="42"/>
    <cellStyle name="xl54" xfId="43"/>
    <cellStyle name="xl55" xfId="44"/>
    <cellStyle name="xl56" xfId="45"/>
    <cellStyle name="xl57" xfId="46"/>
    <cellStyle name="xl58" xfId="47"/>
    <cellStyle name="xl59" xfId="48"/>
    <cellStyle name="xl60" xfId="49"/>
    <cellStyle name="xl61" xfId="50"/>
    <cellStyle name="xl62" xfId="51"/>
    <cellStyle name="xl63" xfId="52"/>
    <cellStyle name="xl64" xfId="53"/>
    <cellStyle name="xl65" xfId="5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tabSelected="1" workbookViewId="0">
      <selection sqref="A1:D1"/>
    </sheetView>
  </sheetViews>
  <sheetFormatPr defaultRowHeight="14.1" outlineLevelRow="2" x14ac:dyDescent="0.25"/>
  <cols>
    <col min="1" max="1" width="27.08984375" style="2" customWidth="1"/>
    <col min="2" max="2" width="5.1796875" style="2" customWidth="1"/>
    <col min="3" max="3" width="5.08984375" style="2" customWidth="1"/>
    <col min="4" max="4" width="10" style="2" customWidth="1"/>
    <col min="5" max="5" width="7.90625" style="2" customWidth="1"/>
    <col min="6" max="7" width="10" style="2" customWidth="1"/>
    <col min="8" max="1024" width="6.1796875" style="2" customWidth="1"/>
    <col min="1025" max="1025" width="8.7265625" customWidth="1"/>
  </cols>
  <sheetData>
    <row r="1" spans="1:8" ht="111" customHeight="1" x14ac:dyDescent="0.25">
      <c r="A1" s="23"/>
      <c r="B1" s="23"/>
      <c r="C1" s="23"/>
      <c r="D1" s="23"/>
      <c r="E1" s="24" t="s">
        <v>0</v>
      </c>
      <c r="F1" s="24"/>
      <c r="G1" s="24"/>
      <c r="H1" s="1"/>
    </row>
    <row r="2" spans="1:8" ht="15.2" customHeight="1" x14ac:dyDescent="0.25">
      <c r="A2" s="23"/>
      <c r="B2" s="23"/>
      <c r="C2" s="23"/>
      <c r="D2" s="23"/>
      <c r="E2" s="1"/>
      <c r="F2" s="1"/>
      <c r="G2" s="1"/>
      <c r="H2" s="1"/>
    </row>
    <row r="3" spans="1:8" ht="43.5" customHeight="1" x14ac:dyDescent="0.25">
      <c r="A3" s="25" t="s">
        <v>1</v>
      </c>
      <c r="B3" s="25"/>
      <c r="C3" s="25"/>
      <c r="D3" s="25"/>
      <c r="E3" s="25"/>
      <c r="F3" s="25"/>
      <c r="G3" s="25"/>
      <c r="H3" s="1"/>
    </row>
    <row r="4" spans="1:8" ht="15.75" customHeight="1" x14ac:dyDescent="0.25">
      <c r="A4" s="23"/>
      <c r="B4" s="23"/>
      <c r="C4" s="23"/>
      <c r="D4" s="23"/>
      <c r="E4" s="23"/>
      <c r="F4" s="23"/>
      <c r="G4" s="23"/>
      <c r="H4" s="1"/>
    </row>
    <row r="5" spans="1:8" ht="12.75" customHeight="1" x14ac:dyDescent="0.25">
      <c r="A5" s="26" t="s">
        <v>2</v>
      </c>
      <c r="B5" s="26"/>
      <c r="C5" s="26"/>
      <c r="D5" s="26"/>
      <c r="E5" s="26"/>
      <c r="F5" s="26"/>
      <c r="G5" s="26"/>
      <c r="H5" s="1"/>
    </row>
    <row r="6" spans="1:8" ht="26.25" customHeight="1" x14ac:dyDescent="0.25">
      <c r="A6" s="27" t="s">
        <v>3</v>
      </c>
      <c r="B6" s="28" t="s">
        <v>4</v>
      </c>
      <c r="C6" s="29" t="s">
        <v>5</v>
      </c>
      <c r="D6" s="30" t="s">
        <v>6</v>
      </c>
      <c r="E6" s="31" t="s">
        <v>7</v>
      </c>
      <c r="F6" s="31" t="s">
        <v>8</v>
      </c>
      <c r="G6" s="31" t="s">
        <v>9</v>
      </c>
      <c r="H6" s="1"/>
    </row>
    <row r="7" spans="1:8" ht="18" x14ac:dyDescent="0.25">
      <c r="A7" s="27"/>
      <c r="B7" s="28"/>
      <c r="C7" s="29"/>
      <c r="D7" s="30"/>
      <c r="E7" s="31"/>
      <c r="F7" s="31"/>
      <c r="G7" s="31"/>
      <c r="H7" s="1"/>
    </row>
    <row r="8" spans="1:8" ht="25.5" x14ac:dyDescent="0.25">
      <c r="A8" s="3" t="s">
        <v>10</v>
      </c>
      <c r="B8" s="4">
        <v>230</v>
      </c>
      <c r="C8" s="4" t="s">
        <v>11</v>
      </c>
      <c r="D8" s="5">
        <f>SUM(D9+D14+D16+D18+D20+D23+D25+D27+D29)</f>
        <v>26921390.140000001</v>
      </c>
      <c r="E8" s="5">
        <f>SUM(E9+E14+E16+E18+E20+E23+E25+E27+E29)</f>
        <v>16531437.010000002</v>
      </c>
      <c r="F8" s="5">
        <f t="shared" ref="F8:F13" si="0">SUM(D8-E8)</f>
        <v>10389953.129999999</v>
      </c>
      <c r="G8" s="6">
        <v>0.6532</v>
      </c>
      <c r="H8" s="1"/>
    </row>
    <row r="9" spans="1:8" ht="18" outlineLevel="1" x14ac:dyDescent="0.25">
      <c r="A9" s="3" t="s">
        <v>12</v>
      </c>
      <c r="B9" s="4">
        <v>230</v>
      </c>
      <c r="C9" s="4" t="s">
        <v>13</v>
      </c>
      <c r="D9" s="5">
        <f>SUM(D10:D13)</f>
        <v>7894783.6500000004</v>
      </c>
      <c r="E9" s="5">
        <f>SUM(E10:E13)</f>
        <v>4315793.75</v>
      </c>
      <c r="F9" s="5">
        <f t="shared" si="0"/>
        <v>3578989.9000000004</v>
      </c>
      <c r="G9" s="6">
        <f>SUM(E9/D9)</f>
        <v>0.54666396716267196</v>
      </c>
      <c r="H9" s="1"/>
    </row>
    <row r="10" spans="1:8" ht="38.25" outlineLevel="2" x14ac:dyDescent="0.25">
      <c r="A10" s="7" t="s">
        <v>14</v>
      </c>
      <c r="B10" s="4">
        <v>230</v>
      </c>
      <c r="C10" s="4" t="s">
        <v>15</v>
      </c>
      <c r="D10" s="8">
        <v>893842.31</v>
      </c>
      <c r="E10" s="9">
        <v>615765.82999999996</v>
      </c>
      <c r="F10" s="9">
        <f t="shared" si="0"/>
        <v>278076.4800000001</v>
      </c>
      <c r="G10" s="10">
        <f>SUM(E10/D10)</f>
        <v>0.68889760879634343</v>
      </c>
      <c r="H10" s="1"/>
    </row>
    <row r="11" spans="1:8" ht="63.75" outlineLevel="2" x14ac:dyDescent="0.25">
      <c r="A11" s="7" t="s">
        <v>16</v>
      </c>
      <c r="B11" s="4">
        <v>230</v>
      </c>
      <c r="C11" s="4" t="s">
        <v>17</v>
      </c>
      <c r="D11" s="8">
        <v>4241145.16</v>
      </c>
      <c r="E11" s="8">
        <v>3055685.92</v>
      </c>
      <c r="F11" s="8">
        <f t="shared" si="0"/>
        <v>1185459.2400000002</v>
      </c>
      <c r="G11" s="11">
        <f>SUM(E11/D11)</f>
        <v>0.72048604910283232</v>
      </c>
      <c r="H11" s="1"/>
    </row>
    <row r="12" spans="1:8" ht="18" outlineLevel="2" x14ac:dyDescent="0.25">
      <c r="A12" s="7" t="s">
        <v>18</v>
      </c>
      <c r="B12" s="4">
        <v>230</v>
      </c>
      <c r="C12" s="4" t="s">
        <v>19</v>
      </c>
      <c r="D12" s="8">
        <v>10000</v>
      </c>
      <c r="E12" s="12">
        <v>0</v>
      </c>
      <c r="F12" s="12">
        <f t="shared" si="0"/>
        <v>10000</v>
      </c>
      <c r="G12" s="10">
        <v>0</v>
      </c>
      <c r="H12" s="1"/>
    </row>
    <row r="13" spans="1:8" ht="18" outlineLevel="2" x14ac:dyDescent="0.25">
      <c r="A13" s="7" t="s">
        <v>20</v>
      </c>
      <c r="B13" s="4">
        <v>230</v>
      </c>
      <c r="C13" s="4" t="s">
        <v>21</v>
      </c>
      <c r="D13" s="8">
        <v>2749796.18</v>
      </c>
      <c r="E13" s="8">
        <v>644342</v>
      </c>
      <c r="F13" s="8">
        <f t="shared" si="0"/>
        <v>2105454.1800000002</v>
      </c>
      <c r="G13" s="10">
        <f>SUM(E13/D13)</f>
        <v>0.23432354902755009</v>
      </c>
      <c r="H13" s="1"/>
    </row>
    <row r="14" spans="1:8" ht="18" outlineLevel="1" x14ac:dyDescent="0.25">
      <c r="A14" s="3" t="s">
        <v>22</v>
      </c>
      <c r="B14" s="4">
        <v>230</v>
      </c>
      <c r="C14" s="4" t="s">
        <v>23</v>
      </c>
      <c r="D14" s="5">
        <f>SUM(D15)</f>
        <v>232400</v>
      </c>
      <c r="E14" s="5">
        <f>SUM(E15)</f>
        <v>154545</v>
      </c>
      <c r="F14" s="5">
        <f>SUM(F15)</f>
        <v>77855</v>
      </c>
      <c r="G14" s="6">
        <f>SUM(E14/D14)</f>
        <v>0.66499569707401029</v>
      </c>
      <c r="H14" s="1"/>
    </row>
    <row r="15" spans="1:8" ht="25.5" outlineLevel="2" x14ac:dyDescent="0.25">
      <c r="A15" s="7" t="s">
        <v>24</v>
      </c>
      <c r="B15" s="4">
        <v>230</v>
      </c>
      <c r="C15" s="4" t="s">
        <v>25</v>
      </c>
      <c r="D15" s="8">
        <v>232400</v>
      </c>
      <c r="E15" s="8">
        <v>154545</v>
      </c>
      <c r="F15" s="8">
        <f>SUM(D15-E15)</f>
        <v>77855</v>
      </c>
      <c r="G15" s="10">
        <f>SUM(E15/D15)</f>
        <v>0.66499569707401029</v>
      </c>
      <c r="H15" s="1"/>
    </row>
    <row r="16" spans="1:8" ht="25.5" outlineLevel="1" x14ac:dyDescent="0.25">
      <c r="A16" s="3" t="s">
        <v>26</v>
      </c>
      <c r="B16" s="4">
        <v>230</v>
      </c>
      <c r="C16" s="4" t="s">
        <v>27</v>
      </c>
      <c r="D16" s="5">
        <f>SUM(D17)</f>
        <v>150000</v>
      </c>
      <c r="E16" s="13">
        <f>SUM(E17)</f>
        <v>115072.7</v>
      </c>
      <c r="F16" s="13">
        <f>SUM(D16-E16)</f>
        <v>34927.300000000003</v>
      </c>
      <c r="G16" s="6">
        <f>SUM(G17)</f>
        <v>0.7671513333333333</v>
      </c>
      <c r="H16" s="1"/>
    </row>
    <row r="17" spans="1:8" ht="18" outlineLevel="2" x14ac:dyDescent="0.25">
      <c r="A17" s="7" t="s">
        <v>28</v>
      </c>
      <c r="B17" s="4">
        <v>230</v>
      </c>
      <c r="C17" s="4" t="s">
        <v>29</v>
      </c>
      <c r="D17" s="8">
        <v>150000</v>
      </c>
      <c r="E17" s="8">
        <v>115072.7</v>
      </c>
      <c r="F17" s="8">
        <f>D17-E17</f>
        <v>34927.300000000003</v>
      </c>
      <c r="G17" s="11">
        <f t="shared" ref="G17:G31" si="1">SUM(E17/D17)</f>
        <v>0.7671513333333333</v>
      </c>
      <c r="H17" s="1"/>
    </row>
    <row r="18" spans="1:8" ht="18" outlineLevel="1" x14ac:dyDescent="0.25">
      <c r="A18" s="3" t="s">
        <v>30</v>
      </c>
      <c r="B18" s="4">
        <v>230</v>
      </c>
      <c r="C18" s="4" t="s">
        <v>31</v>
      </c>
      <c r="D18" s="5">
        <f>SUM(D19)</f>
        <v>2553966.9</v>
      </c>
      <c r="E18" s="14">
        <f>SUM(E19)</f>
        <v>2190430.85</v>
      </c>
      <c r="F18" s="14">
        <f>SUM(D18-E18)</f>
        <v>363536.04999999981</v>
      </c>
      <c r="G18" s="6">
        <f t="shared" si="1"/>
        <v>0.85765827662057803</v>
      </c>
      <c r="H18" s="1"/>
    </row>
    <row r="19" spans="1:8" ht="18" outlineLevel="2" x14ac:dyDescent="0.25">
      <c r="A19" s="7" t="s">
        <v>32</v>
      </c>
      <c r="B19" s="4">
        <v>230</v>
      </c>
      <c r="C19" s="4" t="s">
        <v>33</v>
      </c>
      <c r="D19" s="8">
        <v>2553966.9</v>
      </c>
      <c r="E19" s="8">
        <v>2190430.85</v>
      </c>
      <c r="F19" s="8">
        <f>SUM(D19-E19)</f>
        <v>363536.04999999981</v>
      </c>
      <c r="G19" s="10">
        <f t="shared" si="1"/>
        <v>0.85765827662057803</v>
      </c>
      <c r="H19" s="1"/>
    </row>
    <row r="20" spans="1:8" ht="25.5" outlineLevel="1" x14ac:dyDescent="0.25">
      <c r="A20" s="15" t="s">
        <v>34</v>
      </c>
      <c r="B20" s="4">
        <v>230</v>
      </c>
      <c r="C20" s="4" t="s">
        <v>35</v>
      </c>
      <c r="D20" s="5">
        <f>SUM(D21:D22)</f>
        <v>2873582.45</v>
      </c>
      <c r="E20" s="5">
        <f>SUM(E21:E22)</f>
        <v>1447131.06</v>
      </c>
      <c r="F20" s="5">
        <f>SUM(D20-E20)</f>
        <v>1426451.3900000001</v>
      </c>
      <c r="G20" s="6">
        <f t="shared" si="1"/>
        <v>0.503598238498429</v>
      </c>
      <c r="H20" s="1"/>
    </row>
    <row r="21" spans="1:8" ht="18" outlineLevel="2" x14ac:dyDescent="0.25">
      <c r="A21" s="7" t="s">
        <v>36</v>
      </c>
      <c r="B21" s="4">
        <v>230</v>
      </c>
      <c r="C21" s="4" t="s">
        <v>37</v>
      </c>
      <c r="D21" s="8">
        <v>148614.26999999999</v>
      </c>
      <c r="E21" s="8">
        <v>47053</v>
      </c>
      <c r="F21" s="8">
        <f>SUM(D21-E21)</f>
        <v>101561.26999999999</v>
      </c>
      <c r="G21" s="10">
        <f t="shared" si="1"/>
        <v>0.31661158783742638</v>
      </c>
      <c r="H21" s="1"/>
    </row>
    <row r="22" spans="1:8" ht="18" outlineLevel="2" x14ac:dyDescent="0.25">
      <c r="A22" s="7" t="s">
        <v>38</v>
      </c>
      <c r="B22" s="4">
        <v>230</v>
      </c>
      <c r="C22" s="4" t="s">
        <v>39</v>
      </c>
      <c r="D22" s="8">
        <v>2724968.18</v>
      </c>
      <c r="E22" s="8">
        <v>1400078.06</v>
      </c>
      <c r="F22" s="8">
        <f>SUM(D22-E22)</f>
        <v>1324890.1200000001</v>
      </c>
      <c r="G22" s="10">
        <f t="shared" si="1"/>
        <v>0.51379611339168008</v>
      </c>
      <c r="H22" s="1"/>
    </row>
    <row r="23" spans="1:8" ht="18" outlineLevel="2" x14ac:dyDescent="0.25">
      <c r="A23" s="16" t="s">
        <v>40</v>
      </c>
      <c r="B23" s="4">
        <v>230</v>
      </c>
      <c r="C23" s="4">
        <v>700</v>
      </c>
      <c r="D23" s="5">
        <v>4500</v>
      </c>
      <c r="E23" s="5">
        <f>SUM(E24)</f>
        <v>4500</v>
      </c>
      <c r="F23" s="5">
        <f>SUM(F24)</f>
        <v>0</v>
      </c>
      <c r="G23" s="6">
        <f t="shared" si="1"/>
        <v>1</v>
      </c>
      <c r="H23" s="1"/>
    </row>
    <row r="24" spans="1:8" ht="32.25" customHeight="1" outlineLevel="2" x14ac:dyDescent="0.25">
      <c r="A24" s="17" t="s">
        <v>41</v>
      </c>
      <c r="B24" s="4">
        <v>230</v>
      </c>
      <c r="C24" s="4">
        <v>705</v>
      </c>
      <c r="D24" s="8">
        <v>4500</v>
      </c>
      <c r="E24" s="8">
        <v>4500</v>
      </c>
      <c r="F24" s="8">
        <f t="shared" ref="F24:F31" si="2">SUM(D24-E24)</f>
        <v>0</v>
      </c>
      <c r="G24" s="10">
        <f t="shared" si="1"/>
        <v>1</v>
      </c>
      <c r="H24" s="1"/>
    </row>
    <row r="25" spans="1:8" ht="18" outlineLevel="1" x14ac:dyDescent="0.25">
      <c r="A25" s="3" t="s">
        <v>42</v>
      </c>
      <c r="B25" s="4">
        <v>230</v>
      </c>
      <c r="C25" s="4" t="s">
        <v>43</v>
      </c>
      <c r="D25" s="5">
        <f>SUM(D26)</f>
        <v>12614313.140000001</v>
      </c>
      <c r="E25" s="5">
        <f>SUM(E26)</f>
        <v>7891422.6799999997</v>
      </c>
      <c r="F25" s="5">
        <f t="shared" si="2"/>
        <v>4722890.4600000009</v>
      </c>
      <c r="G25" s="6">
        <f t="shared" si="1"/>
        <v>0.62559273679169181</v>
      </c>
      <c r="H25" s="1"/>
    </row>
    <row r="26" spans="1:8" ht="18" outlineLevel="2" x14ac:dyDescent="0.25">
      <c r="A26" s="7" t="s">
        <v>44</v>
      </c>
      <c r="B26" s="4">
        <v>230</v>
      </c>
      <c r="C26" s="4" t="s">
        <v>45</v>
      </c>
      <c r="D26" s="8">
        <v>12614313.140000001</v>
      </c>
      <c r="E26" s="8">
        <v>7891422.6799999997</v>
      </c>
      <c r="F26" s="8">
        <f t="shared" si="2"/>
        <v>4722890.4600000009</v>
      </c>
      <c r="G26" s="10">
        <f t="shared" si="1"/>
        <v>0.62559273679169181</v>
      </c>
      <c r="H26" s="1"/>
    </row>
    <row r="27" spans="1:8" ht="18" outlineLevel="1" x14ac:dyDescent="0.25">
      <c r="A27" s="3" t="s">
        <v>46</v>
      </c>
      <c r="B27" s="4">
        <v>230</v>
      </c>
      <c r="C27" s="4" t="s">
        <v>47</v>
      </c>
      <c r="D27" s="5">
        <f>SUM(D28)</f>
        <v>527844</v>
      </c>
      <c r="E27" s="5">
        <f>SUM(E28)</f>
        <v>389883</v>
      </c>
      <c r="F27" s="5">
        <f t="shared" si="2"/>
        <v>137961</v>
      </c>
      <c r="G27" s="6">
        <f t="shared" si="1"/>
        <v>0.73863300520608366</v>
      </c>
      <c r="H27" s="1"/>
    </row>
    <row r="28" spans="1:8" ht="18" outlineLevel="2" x14ac:dyDescent="0.25">
      <c r="A28" s="7" t="s">
        <v>48</v>
      </c>
      <c r="B28" s="4">
        <v>230</v>
      </c>
      <c r="C28" s="4" t="s">
        <v>49</v>
      </c>
      <c r="D28" s="8">
        <v>527844</v>
      </c>
      <c r="E28" s="8">
        <v>389883</v>
      </c>
      <c r="F28" s="8">
        <f t="shared" si="2"/>
        <v>137961</v>
      </c>
      <c r="G28" s="10">
        <f t="shared" si="1"/>
        <v>0.73863300520608366</v>
      </c>
      <c r="H28" s="1"/>
    </row>
    <row r="29" spans="1:8" ht="18" outlineLevel="1" x14ac:dyDescent="0.25">
      <c r="A29" s="3" t="s">
        <v>50</v>
      </c>
      <c r="B29" s="4">
        <v>230</v>
      </c>
      <c r="C29" s="4" t="s">
        <v>51</v>
      </c>
      <c r="D29" s="5">
        <f>SUM(D30)</f>
        <v>70000</v>
      </c>
      <c r="E29" s="5">
        <f>SUM(E30)</f>
        <v>22657.97</v>
      </c>
      <c r="F29" s="5">
        <f t="shared" si="2"/>
        <v>47342.03</v>
      </c>
      <c r="G29" s="6">
        <f t="shared" si="1"/>
        <v>0.32368528571428573</v>
      </c>
      <c r="H29" s="1"/>
    </row>
    <row r="30" spans="1:8" ht="18" outlineLevel="2" x14ac:dyDescent="0.25">
      <c r="A30" s="7" t="s">
        <v>52</v>
      </c>
      <c r="B30" s="4">
        <v>230</v>
      </c>
      <c r="C30" s="4" t="s">
        <v>53</v>
      </c>
      <c r="D30" s="8">
        <v>70000</v>
      </c>
      <c r="E30" s="8">
        <v>22657.97</v>
      </c>
      <c r="F30" s="8">
        <f t="shared" si="2"/>
        <v>47342.03</v>
      </c>
      <c r="G30" s="10">
        <f t="shared" si="1"/>
        <v>0.32368528571428573</v>
      </c>
      <c r="H30" s="1"/>
    </row>
    <row r="31" spans="1:8" ht="12.75" customHeight="1" x14ac:dyDescent="0.25">
      <c r="A31" s="32" t="s">
        <v>54</v>
      </c>
      <c r="B31" s="32"/>
      <c r="C31" s="32"/>
      <c r="D31" s="18">
        <f>SUM(D9+D14+D16+D18+D20+D23+D25+D27+D29)</f>
        <v>26921390.140000001</v>
      </c>
      <c r="E31" s="19">
        <f>SUM(E9+E14+E16+E18+E20+E23+E25+E27+E29)</f>
        <v>16531437.010000002</v>
      </c>
      <c r="F31" s="18">
        <f t="shared" si="2"/>
        <v>10389953.129999999</v>
      </c>
      <c r="G31" s="20">
        <f t="shared" si="1"/>
        <v>0.61406327548581785</v>
      </c>
      <c r="H31" s="1"/>
    </row>
    <row r="32" spans="1:8" ht="15" customHeight="1" x14ac:dyDescent="0.25">
      <c r="A32" s="33"/>
      <c r="B32" s="33"/>
      <c r="C32" s="33"/>
      <c r="D32" s="33"/>
      <c r="E32" s="21"/>
      <c r="F32" s="21"/>
      <c r="G32" s="21"/>
      <c r="H32" s="1"/>
    </row>
    <row r="33" spans="5:5" ht="18" x14ac:dyDescent="0.25"/>
    <row r="34" spans="5:5" ht="18" x14ac:dyDescent="0.25">
      <c r="E34" s="22"/>
    </row>
  </sheetData>
  <mergeCells count="15">
    <mergeCell ref="G6:G7"/>
    <mergeCell ref="A31:C31"/>
    <mergeCell ref="A32:D32"/>
    <mergeCell ref="A6:A7"/>
    <mergeCell ref="B6:B7"/>
    <mergeCell ref="C6:C7"/>
    <mergeCell ref="D6:D7"/>
    <mergeCell ref="E6:E7"/>
    <mergeCell ref="F6:F7"/>
    <mergeCell ref="A1:D1"/>
    <mergeCell ref="E1:G1"/>
    <mergeCell ref="A2:D2"/>
    <mergeCell ref="A3:G3"/>
    <mergeCell ref="A4:G4"/>
    <mergeCell ref="A5:G5"/>
  </mergeCells>
  <pageMargins left="0.59015748031496096" right="0.59015748031496096" top="0.98385826771653595" bottom="0.98385826771653595" header="0.59015748031496096" footer="0.59015748031496096"/>
  <pageSetup paperSize="0" scale="8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без_учета_счетов_бюджета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Викторовна</dc:creator>
  <cp:lastModifiedBy>Алёна Викторовна</cp:lastModifiedBy>
  <cp:lastPrinted>2021-10-28T08:10:18Z</cp:lastPrinted>
  <dcterms:created xsi:type="dcterms:W3CDTF">2021-11-02T12:14:53Z</dcterms:created>
  <dcterms:modified xsi:type="dcterms:W3CDTF">2021-11-02T12:14:53Z</dcterms:modified>
</cp:coreProperties>
</file>