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февра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проект!$A$1:$C$119</definedName>
    <definedName name="_xlnm.Print_Area" localSheetId="0">проект!$A$1:$F$122</definedName>
  </definedNames>
  <calcPr calcId="152511"/>
</workbook>
</file>

<file path=xl/calcChain.xml><?xml version="1.0" encoding="utf-8"?>
<calcChain xmlns="http://schemas.openxmlformats.org/spreadsheetml/2006/main">
  <c r="D122" i="53" l="1"/>
  <c r="E48" i="53"/>
  <c r="E49" i="53"/>
  <c r="E50" i="53"/>
  <c r="D78" i="53"/>
  <c r="D79" i="53"/>
  <c r="D80" i="53"/>
  <c r="D99" i="53" l="1"/>
  <c r="F87" i="53" l="1"/>
  <c r="E87" i="53"/>
  <c r="D87" i="53"/>
  <c r="D86" i="53" s="1"/>
  <c r="D94" i="53"/>
  <c r="D113" i="53" l="1"/>
  <c r="E104" i="53" l="1"/>
  <c r="F104" i="53"/>
  <c r="F118" i="53"/>
  <c r="D104" i="53"/>
  <c r="F103" i="53" l="1"/>
  <c r="E118" i="53"/>
  <c r="E103" i="53" s="1"/>
  <c r="D118" i="53"/>
  <c r="D103" i="53" s="1"/>
  <c r="F64" i="53" l="1"/>
  <c r="F63" i="53" s="1"/>
  <c r="E64" i="53"/>
  <c r="E63" i="53" s="1"/>
  <c r="D26" i="53"/>
  <c r="D76" i="53"/>
  <c r="D75" i="53" s="1"/>
  <c r="E76" i="53"/>
  <c r="E75" i="53" s="1"/>
  <c r="F76" i="53"/>
  <c r="F75" i="53" s="1"/>
  <c r="D64" i="53"/>
  <c r="D63" i="53" s="1"/>
  <c r="E86" i="53"/>
  <c r="F48" i="53"/>
  <c r="D61" i="53" l="1"/>
  <c r="D25" i="53"/>
  <c r="F50" i="53" l="1"/>
  <c r="D50" i="53" l="1"/>
  <c r="D49" i="53" s="1"/>
  <c r="D48" i="53" s="1"/>
  <c r="D93" i="53" l="1"/>
  <c r="F86" i="53" l="1"/>
  <c r="F93" i="53" l="1"/>
  <c r="F83" i="53" s="1"/>
  <c r="E93" i="53"/>
  <c r="E83" i="53" s="1"/>
  <c r="F67" i="53"/>
  <c r="F66" i="53" s="1"/>
  <c r="F61" i="53" s="1"/>
  <c r="E67" i="53"/>
  <c r="E66" i="53" s="1"/>
  <c r="E61" i="53" s="1"/>
  <c r="F59" i="53"/>
  <c r="F57" i="53" s="1"/>
  <c r="E59" i="53"/>
  <c r="E57" i="53" s="1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4" i="53" l="1"/>
  <c r="E122" i="53" s="1"/>
  <c r="F4" i="53"/>
  <c r="F122" i="53" s="1"/>
  <c r="D98" i="53"/>
  <c r="D83" i="53" s="1"/>
</calcChain>
</file>

<file path=xl/sharedStrings.xml><?xml version="1.0" encoding="utf-8"?>
<sst xmlns="http://schemas.openxmlformats.org/spreadsheetml/2006/main" count="208" uniqueCount="168">
  <si>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</si>
  <si>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</si>
  <si>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</si>
  <si>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</si>
  <si>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</si>
  <si>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</si>
  <si>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</si>
  <si>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</si>
  <si>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</si>
  <si>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</si>
  <si>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</si>
  <si>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</si>
  <si>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</si>
  <si>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</si>
  <si>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</si>
  <si>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</si>
  <si>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</si>
  <si>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</si>
  <si>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</si>
  <si>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</si>
  <si>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</si>
  <si>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</si>
  <si>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</si>
  <si>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</si>
  <si>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</si>
  <si>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</si>
  <si>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</si>
  <si>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</si>
  <si>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</si>
  <si>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</si>
  <si>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</si>
  <si>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</si>
  <si>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</si>
  <si>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</si>
  <si>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</si>
  <si>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</si>
  <si>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</si>
  <si>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</si>
  <si>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</si>
  <si>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</si>
  <si>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</si>
  <si>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</si>
  <si>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</si>
  <si>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</si>
  <si>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</si>
  <si>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</si>
  <si>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</si>
  <si>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</si>
  <si>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</si>
  <si>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 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</si>
  <si>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</si>
  <si>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</si>
  <si>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</si>
  <si>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</si>
  <si>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</si>
  <si>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</si>
  <si>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</si>
  <si>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</si>
  <si>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</si>
  <si>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</si>
  <si>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</si>
  <si>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</si>
  <si>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</si>
  <si>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</si>
  <si>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</si>
  <si>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</si>
  <si>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</si>
  <si>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</si>
  <si>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</si>
  <si>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</si>
  <si>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</si>
  <si>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</si>
  <si>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</si>
  <si>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</si>
  <si>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</si>
  <si>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</si>
  <si>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</si>
  <si>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</si>
  <si>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</si>
  <si>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</si>
  <si>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</si>
  <si>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</si>
  <si>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</si>
  <si>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</si>
  <si>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</si>
  <si>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</si>
  <si>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</si>
  <si>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</si>
  <si>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</si>
  <si>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</si>
  <si>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</si>
  <si>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</si>
  <si>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</si>
  <si>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</si>
  <si>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</si>
  <si>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</si>
  <si>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</si>
  <si>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</si>
  <si>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</si>
  <si>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</si>
  <si>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</si>
  <si>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</si>
  <si>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</si>
  <si>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</si>
  <si>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>40 9 00 51200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</si>
  <si>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</si>
  <si>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</si>
  <si>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</si>
  <si>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</si>
  <si>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</si>
  <si>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</si>
  <si>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</si>
  <si>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</si>
  <si>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</si>
  <si>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</si>
  <si>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</si>
  <si>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</si>
  <si>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</si>
  <si>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</si>
  <si>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</si>
  <si>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</si>
  <si>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</si>
  <si>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</si>
  <si>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</si>
  <si>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</si>
  <si>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</si>
  <si>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</si>
  <si>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</si>
  <si>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</si>
  <si>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</si>
  <si>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</si>
  <si>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</si>
  <si>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</si>
  <si>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</si>
  <si>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</si>
  <si>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</si>
  <si>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</si>
  <si>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</si>
  <si>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</si>
  <si>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</si>
  <si>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</si>
  <si>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</si>
  <si>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</si>
  <si>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</si>
  <si>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</si>
  <si>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</si>
  <si>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</si>
  <si>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</si>
  <si>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</si>
  <si>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</si>
  <si>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</si>
  <si>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</si>
  <si>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</si>
  <si>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</si>
  <si>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</si>
  <si>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</si>
  <si>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</si>
  <si>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07 0 00 00000</t>
  </si>
  <si>
    <t>07 1 00 00000</t>
  </si>
  <si>
    <t>07 1 01 00000</t>
  </si>
  <si>
    <t>07 1 01 L5763</t>
  </si>
  <si>
    <t>07 1 01 20500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</si>
  <si>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</si>
  <si>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</si>
  <si>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(Реализация мероприятий по благоустройству сельсих территорий)</t>
  </si>
  <si>
    <t>Основное мероприятие " Создание условий для развития территории в Ингарском сельском поселении"</t>
  </si>
  <si>
    <t>Подпрограмма  "Комплексное развитие сельских территорий в Ингарском сельском поселении на 2021-2023 года"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</si>
  <si>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26.02.2021№7 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</si>
</sst>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21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5" fillId="53" borderId="10" xfId="0" applyFont="1" applyFill="1" applyBorder="1" applyAlignment="1">
      <alignment horizontal="justify" vertical="top" wrapText="1"/>
    </xf>
    <xf numFmtId="49" fontId="44" fillId="49" borderId="14" xfId="0" applyNumberFormat="1" applyFont="1" applyFill="1" applyBorder="1" applyAlignment="1">
      <alignment horizontal="right"/>
    </xf>
    <xf numFmtId="49" fontId="44" fillId="49" borderId="11" xfId="0" applyNumberFormat="1" applyFont="1" applyFill="1" applyBorder="1" applyAlignment="1">
      <alignment horizontal="right"/>
    </xf>
    <xf numFmtId="4" fontId="44" fillId="49" borderId="11" xfId="0" applyNumberFormat="1" applyFont="1" applyFill="1" applyBorder="1" applyAlignment="1">
      <alignment horizontal="right"/>
    </xf>
    <xf numFmtId="0" fontId="44" fillId="49" borderId="14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8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120" t="s">
        <v>167</v>
      </c>
      <c r="B1" s="120"/>
      <c r="C1" s="120"/>
      <c r="D1" s="120"/>
      <c r="E1" s="120"/>
      <c r="F1" s="120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2021</v>
      </c>
      <c r="E3" s="23">
        <v>2022</v>
      </c>
      <c r="F3" s="23">
        <v>2023</v>
      </c>
    </row>
    <row r="4" spans="1:242" s="62" customFormat="1" ht="54.75" customHeight="1" x14ac:dyDescent="0.3">
      <c r="A4" s="59" t="s">
        <v>149</v>
      </c>
      <c r="B4" s="24" t="s">
        <v>54</v>
      </c>
      <c r="C4" s="39"/>
      <c r="D4" s="25">
        <f>SUM(D25+D39)</f>
        <v>443000</v>
      </c>
      <c r="E4" s="25">
        <f>SUM(E25+E39)</f>
        <v>443000</v>
      </c>
      <c r="F4" s="25">
        <f>SUM(F25+F39)</f>
        <v>443000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114" t="s">
        <v>76</v>
      </c>
      <c r="B25" s="101" t="s">
        <v>78</v>
      </c>
      <c r="C25" s="101"/>
      <c r="D25" s="102">
        <f>SUM(D26+D28+D37)</f>
        <v>43000</v>
      </c>
      <c r="E25" s="102">
        <f>SUM(E26+E28+E37)</f>
        <v>43000</v>
      </c>
      <c r="F25" s="102">
        <f>SUM(F26+F28+F37)</f>
        <v>43000</v>
      </c>
    </row>
    <row r="26" spans="1:242" s="66" customFormat="1" ht="39.75" customHeight="1" x14ac:dyDescent="0.3">
      <c r="A26" s="89" t="s">
        <v>77</v>
      </c>
      <c r="B26" s="75" t="s">
        <v>140</v>
      </c>
      <c r="C26" s="75"/>
      <c r="D26" s="78">
        <f>SUM(D27)</f>
        <v>5000</v>
      </c>
      <c r="E26" s="78">
        <v>5000</v>
      </c>
      <c r="F26" s="78">
        <v>5000</v>
      </c>
    </row>
    <row r="27" spans="1:242" s="3" customFormat="1" ht="62.25" customHeight="1" x14ac:dyDescent="0.3">
      <c r="A27" s="90" t="s">
        <v>127</v>
      </c>
      <c r="B27" s="29" t="s">
        <v>79</v>
      </c>
      <c r="C27" s="29" t="s">
        <v>8</v>
      </c>
      <c r="D27" s="40">
        <v>5000</v>
      </c>
      <c r="E27" s="40">
        <v>5000</v>
      </c>
      <c r="F27" s="40">
        <v>5000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89" t="s">
        <v>31</v>
      </c>
      <c r="B28" s="75" t="s">
        <v>144</v>
      </c>
      <c r="C28" s="75"/>
      <c r="D28" s="78">
        <v>8000</v>
      </c>
      <c r="E28" s="78">
        <f>E36</f>
        <v>8000</v>
      </c>
      <c r="F28" s="78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0" t="s">
        <v>32</v>
      </c>
      <c r="B36" s="29" t="s">
        <v>80</v>
      </c>
      <c r="C36" s="29" t="s">
        <v>30</v>
      </c>
      <c r="D36" s="40">
        <v>8000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4" t="s">
        <v>33</v>
      </c>
      <c r="B37" s="75" t="s">
        <v>143</v>
      </c>
      <c r="C37" s="75"/>
      <c r="D37" s="78">
        <v>30000</v>
      </c>
      <c r="E37" s="78">
        <v>30000</v>
      </c>
      <c r="F37" s="78">
        <v>30000</v>
      </c>
    </row>
    <row r="38" spans="1:242" s="3" customFormat="1" ht="39.75" customHeight="1" x14ac:dyDescent="0.3">
      <c r="A38" s="31" t="s">
        <v>50</v>
      </c>
      <c r="B38" s="26" t="s">
        <v>81</v>
      </c>
      <c r="C38" s="26" t="s">
        <v>8</v>
      </c>
      <c r="D38" s="30">
        <v>30000</v>
      </c>
      <c r="E38" s="30">
        <v>30000</v>
      </c>
      <c r="F38" s="30">
        <v>30000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111" t="s">
        <v>56</v>
      </c>
      <c r="B39" s="112" t="s">
        <v>55</v>
      </c>
      <c r="C39" s="112"/>
      <c r="D39" s="113">
        <f>SUM(D40+D46)</f>
        <v>400000</v>
      </c>
      <c r="E39" s="113">
        <f>SUM(E46+E40)</f>
        <v>400000</v>
      </c>
      <c r="F39" s="113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2" t="s">
        <v>115</v>
      </c>
      <c r="B40" s="83" t="s">
        <v>142</v>
      </c>
      <c r="C40" s="83"/>
      <c r="D40" s="85">
        <f t="shared" ref="D40:F40" si="0">D41</f>
        <v>50000</v>
      </c>
      <c r="E40" s="85">
        <f t="shared" si="0"/>
        <v>50000</v>
      </c>
      <c r="F40" s="85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82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2" t="s">
        <v>48</v>
      </c>
      <c r="B46" s="83" t="s">
        <v>83</v>
      </c>
      <c r="C46" s="83"/>
      <c r="D46" s="85">
        <v>350000</v>
      </c>
      <c r="E46" s="85">
        <v>350000</v>
      </c>
      <c r="F46" s="85">
        <v>350000</v>
      </c>
    </row>
    <row r="47" spans="1:242" s="3" customFormat="1" ht="43.5" customHeight="1" x14ac:dyDescent="0.3">
      <c r="A47" s="38" t="s">
        <v>47</v>
      </c>
      <c r="B47" s="36" t="s">
        <v>84</v>
      </c>
      <c r="C47" s="36" t="s">
        <v>8</v>
      </c>
      <c r="D47" s="37">
        <v>350000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57</v>
      </c>
      <c r="B48" s="46" t="s">
        <v>59</v>
      </c>
      <c r="C48" s="46"/>
      <c r="D48" s="47">
        <f>SUM(D49)</f>
        <v>26520.06</v>
      </c>
      <c r="E48" s="47">
        <f>SUM(E49)</f>
        <v>13700</v>
      </c>
      <c r="F48" s="47">
        <f>SUM(F49)</f>
        <v>10000</v>
      </c>
    </row>
    <row r="49" spans="1:242" s="63" customFormat="1" ht="43.5" customHeight="1" x14ac:dyDescent="0.3">
      <c r="A49" s="111" t="s">
        <v>58</v>
      </c>
      <c r="B49" s="112" t="s">
        <v>60</v>
      </c>
      <c r="C49" s="112"/>
      <c r="D49" s="113">
        <f>SUM(D50)</f>
        <v>26520.06</v>
      </c>
      <c r="E49" s="113">
        <f>SUM(E50)</f>
        <v>13700</v>
      </c>
      <c r="F49" s="113">
        <v>10000</v>
      </c>
    </row>
    <row r="50" spans="1:242" s="66" customFormat="1" ht="41.25" customHeight="1" x14ac:dyDescent="0.3">
      <c r="A50" s="77" t="s">
        <v>53</v>
      </c>
      <c r="B50" s="75" t="s">
        <v>141</v>
      </c>
      <c r="C50" s="75"/>
      <c r="D50" s="88">
        <f>SUM(D55+D56)</f>
        <v>26520.06</v>
      </c>
      <c r="E50" s="88">
        <f>SUM(E55:E56)</f>
        <v>13700</v>
      </c>
      <c r="F50" s="88">
        <f>SUM(F55)</f>
        <v>10000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61</v>
      </c>
      <c r="C55" s="26" t="s">
        <v>8</v>
      </c>
      <c r="D55" s="30">
        <v>5000</v>
      </c>
      <c r="E55" s="30">
        <v>10000</v>
      </c>
      <c r="F55" s="30">
        <v>10000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51</v>
      </c>
      <c r="B56" s="26" t="s">
        <v>62</v>
      </c>
      <c r="C56" s="26" t="s">
        <v>8</v>
      </c>
      <c r="D56" s="30">
        <v>21520.06</v>
      </c>
      <c r="E56" s="30">
        <v>3700</v>
      </c>
      <c r="F56" s="30">
        <v>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148</v>
      </c>
      <c r="B57" s="24" t="s">
        <v>64</v>
      </c>
      <c r="C57" s="39"/>
      <c r="D57" s="25">
        <f>D59</f>
        <v>150000</v>
      </c>
      <c r="E57" s="25">
        <f>E59</f>
        <v>150000</v>
      </c>
      <c r="F57" s="25">
        <f>F59</f>
        <v>150000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108" t="s">
        <v>100</v>
      </c>
      <c r="B58" s="109" t="s">
        <v>65</v>
      </c>
      <c r="C58" s="101"/>
      <c r="D58" s="110">
        <v>150000</v>
      </c>
      <c r="E58" s="110">
        <v>150000</v>
      </c>
      <c r="F58" s="110">
        <v>150000</v>
      </c>
      <c r="H58" s="64"/>
    </row>
    <row r="59" spans="1:242" s="66" customFormat="1" ht="42.75" customHeight="1" x14ac:dyDescent="0.3">
      <c r="A59" s="74" t="s">
        <v>36</v>
      </c>
      <c r="B59" s="75" t="s">
        <v>66</v>
      </c>
      <c r="C59" s="75"/>
      <c r="D59" s="78">
        <v>150000</v>
      </c>
      <c r="E59" s="78">
        <f t="shared" ref="E59:F59" si="1">E60</f>
        <v>150000</v>
      </c>
      <c r="F59" s="78">
        <f t="shared" si="1"/>
        <v>150000</v>
      </c>
      <c r="H59" s="67"/>
    </row>
    <row r="60" spans="1:242" s="3" customFormat="1" ht="69.75" customHeight="1" x14ac:dyDescent="0.3">
      <c r="A60" s="31" t="s">
        <v>145</v>
      </c>
      <c r="B60" s="26" t="s">
        <v>96</v>
      </c>
      <c r="C60" s="26" t="s">
        <v>8</v>
      </c>
      <c r="D60" s="30">
        <v>150000</v>
      </c>
      <c r="E60" s="30">
        <v>150000</v>
      </c>
      <c r="F60" s="30">
        <v>150000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45" customHeight="1" x14ac:dyDescent="0.3">
      <c r="A61" s="59" t="s">
        <v>147</v>
      </c>
      <c r="B61" s="24" t="s">
        <v>67</v>
      </c>
      <c r="C61" s="39"/>
      <c r="D61" s="25">
        <f>SUM(D63+D66+D75)</f>
        <v>2122328.41</v>
      </c>
      <c r="E61" s="25">
        <f>SUM(E63+E66+E75)</f>
        <v>1469643.89</v>
      </c>
      <c r="F61" s="25">
        <f>SUM(F63+F66+F75)</f>
        <v>1217524.8899999999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89.25" hidden="1" customHeight="1" x14ac:dyDescent="0.3">
      <c r="A62" s="28" t="s">
        <v>20</v>
      </c>
      <c r="B62" s="29" t="s">
        <v>2</v>
      </c>
      <c r="C62" s="29" t="s">
        <v>3</v>
      </c>
      <c r="D62" s="40"/>
      <c r="E62" s="40"/>
      <c r="F62" s="40"/>
      <c r="G62" s="8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63" customFormat="1" ht="51" customHeight="1" x14ac:dyDescent="0.3">
      <c r="A63" s="97" t="s">
        <v>101</v>
      </c>
      <c r="B63" s="101" t="s">
        <v>68</v>
      </c>
      <c r="C63" s="101"/>
      <c r="D63" s="102">
        <f t="shared" ref="D63:F64" si="2">SUM(D64)</f>
        <v>1346240.74</v>
      </c>
      <c r="E63" s="102">
        <f t="shared" si="2"/>
        <v>1229081.74</v>
      </c>
      <c r="F63" s="102">
        <f t="shared" si="2"/>
        <v>953962.74</v>
      </c>
      <c r="G63" s="68"/>
      <c r="H63" s="64"/>
    </row>
    <row r="64" spans="1:242" s="66" customFormat="1" ht="31.5" customHeight="1" x14ac:dyDescent="0.3">
      <c r="A64" s="77" t="s">
        <v>37</v>
      </c>
      <c r="B64" s="75" t="s">
        <v>69</v>
      </c>
      <c r="C64" s="79"/>
      <c r="D64" s="78">
        <f t="shared" si="2"/>
        <v>1346240.74</v>
      </c>
      <c r="E64" s="78">
        <f t="shared" si="2"/>
        <v>1229081.74</v>
      </c>
      <c r="F64" s="78">
        <f t="shared" si="2"/>
        <v>953962.74</v>
      </c>
      <c r="H64" s="67"/>
    </row>
    <row r="65" spans="1:242" s="3" customFormat="1" ht="42" customHeight="1" x14ac:dyDescent="0.3">
      <c r="A65" s="80" t="s">
        <v>38</v>
      </c>
      <c r="B65" s="45" t="s">
        <v>89</v>
      </c>
      <c r="C65" s="81" t="s">
        <v>8</v>
      </c>
      <c r="D65" s="41">
        <v>1346240.74</v>
      </c>
      <c r="E65" s="41">
        <v>1229081.74</v>
      </c>
      <c r="F65" s="41">
        <v>953962.74</v>
      </c>
      <c r="G65" s="7"/>
      <c r="H65" s="6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s="63" customFormat="1" ht="42" customHeight="1" x14ac:dyDescent="0.3">
      <c r="A66" s="104" t="s">
        <v>102</v>
      </c>
      <c r="B66" s="105" t="s">
        <v>70</v>
      </c>
      <c r="C66" s="106"/>
      <c r="D66" s="107">
        <v>5000</v>
      </c>
      <c r="E66" s="107">
        <f>SUM(E67)</f>
        <v>5000</v>
      </c>
      <c r="F66" s="107">
        <f>SUM(F67)</f>
        <v>5000</v>
      </c>
      <c r="H66" s="64"/>
    </row>
    <row r="67" spans="1:242" s="66" customFormat="1" ht="27.75" customHeight="1" x14ac:dyDescent="0.3">
      <c r="A67" s="82" t="s">
        <v>39</v>
      </c>
      <c r="B67" s="83" t="s">
        <v>71</v>
      </c>
      <c r="C67" s="84"/>
      <c r="D67" s="85">
        <v>5000</v>
      </c>
      <c r="E67" s="85">
        <f>E70</f>
        <v>5000</v>
      </c>
      <c r="F67" s="85">
        <f>F70</f>
        <v>5000</v>
      </c>
      <c r="H67" s="67"/>
    </row>
    <row r="68" spans="1:242" s="3" customFormat="1" ht="86.25" hidden="1" customHeight="1" x14ac:dyDescent="0.3">
      <c r="A68" s="53"/>
      <c r="B68" s="54"/>
      <c r="C68" s="86"/>
      <c r="D68" s="42"/>
      <c r="E68" s="42"/>
      <c r="F68" s="42"/>
      <c r="G68" s="7"/>
      <c r="H68" s="6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s="3" customFormat="1" ht="54.75" hidden="1" customHeight="1" x14ac:dyDescent="0.3">
      <c r="A69" s="53"/>
      <c r="B69" s="54"/>
      <c r="C69" s="87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46.5" customHeight="1" x14ac:dyDescent="0.3">
      <c r="A70" s="28" t="s">
        <v>146</v>
      </c>
      <c r="B70" s="29" t="s">
        <v>90</v>
      </c>
      <c r="C70" s="29" t="s">
        <v>8</v>
      </c>
      <c r="D70" s="40">
        <v>5000</v>
      </c>
      <c r="E70" s="40">
        <v>5000</v>
      </c>
      <c r="F70" s="40">
        <v>5000</v>
      </c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61.5" hidden="1" customHeight="1" x14ac:dyDescent="0.3">
      <c r="A71" s="28"/>
      <c r="B71" s="29"/>
      <c r="C71" s="29"/>
      <c r="D71" s="40"/>
      <c r="E71" s="40"/>
      <c r="F71" s="40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0.7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75" hidden="1" customHeight="1" x14ac:dyDescent="0.3">
      <c r="A74" s="28"/>
      <c r="B74" s="29"/>
      <c r="C74" s="86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63" customFormat="1" ht="46.5" customHeight="1" x14ac:dyDescent="0.3">
      <c r="A75" s="97" t="s">
        <v>103</v>
      </c>
      <c r="B75" s="101" t="s">
        <v>91</v>
      </c>
      <c r="C75" s="103"/>
      <c r="D75" s="102">
        <f t="shared" ref="D75:F76" si="3">SUM(D76)</f>
        <v>771087.67</v>
      </c>
      <c r="E75" s="102">
        <f t="shared" si="3"/>
        <v>235562.15</v>
      </c>
      <c r="F75" s="102">
        <f t="shared" si="3"/>
        <v>258562.15</v>
      </c>
      <c r="H75" s="64"/>
    </row>
    <row r="76" spans="1:242" s="66" customFormat="1" ht="46.5" customHeight="1" x14ac:dyDescent="0.3">
      <c r="A76" s="77" t="s">
        <v>126</v>
      </c>
      <c r="B76" s="75" t="s">
        <v>92</v>
      </c>
      <c r="C76" s="79"/>
      <c r="D76" s="78">
        <f t="shared" si="3"/>
        <v>771087.67</v>
      </c>
      <c r="E76" s="78">
        <f t="shared" si="3"/>
        <v>235562.15</v>
      </c>
      <c r="F76" s="78">
        <f t="shared" si="3"/>
        <v>258562.15</v>
      </c>
      <c r="H76" s="67"/>
    </row>
    <row r="77" spans="1:242" s="3" customFormat="1" ht="51.75" customHeight="1" x14ac:dyDescent="0.3">
      <c r="A77" s="34" t="s">
        <v>40</v>
      </c>
      <c r="B77" s="33" t="s">
        <v>93</v>
      </c>
      <c r="C77" s="33" t="s">
        <v>8</v>
      </c>
      <c r="D77" s="43">
        <v>771087.67</v>
      </c>
      <c r="E77" s="43">
        <v>235562.15</v>
      </c>
      <c r="F77" s="43">
        <v>258562.15</v>
      </c>
      <c r="G77" s="7"/>
      <c r="H77" s="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s="3" customFormat="1" ht="64.5" customHeight="1" x14ac:dyDescent="0.3">
      <c r="A78" s="119" t="s">
        <v>155</v>
      </c>
      <c r="B78" s="116" t="s">
        <v>157</v>
      </c>
      <c r="C78" s="117"/>
      <c r="D78" s="118">
        <f>SUM(D79)</f>
        <v>519639.77</v>
      </c>
      <c r="E78" s="118">
        <v>0</v>
      </c>
      <c r="F78" s="118">
        <v>0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56.25" customHeight="1" x14ac:dyDescent="0.3">
      <c r="A79" s="115" t="s">
        <v>166</v>
      </c>
      <c r="B79" s="29" t="s">
        <v>158</v>
      </c>
      <c r="C79" s="29"/>
      <c r="D79" s="40">
        <f>SUM(D80)</f>
        <v>519639.77</v>
      </c>
      <c r="E79" s="40">
        <v>0</v>
      </c>
      <c r="F79" s="40">
        <v>0</v>
      </c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s="3" customFormat="1" ht="43.5" customHeight="1" x14ac:dyDescent="0.3">
      <c r="A80" s="77" t="s">
        <v>165</v>
      </c>
      <c r="B80" s="29" t="s">
        <v>159</v>
      </c>
      <c r="C80" s="29"/>
      <c r="D80" s="40">
        <f>SUM(D81:D82)</f>
        <v>519639.77</v>
      </c>
      <c r="E80" s="40">
        <v>0</v>
      </c>
      <c r="F80" s="40">
        <v>0</v>
      </c>
      <c r="G80" s="7"/>
      <c r="H80" s="6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</row>
    <row r="81" spans="1:242" s="3" customFormat="1" ht="40.5" customHeight="1" x14ac:dyDescent="0.3">
      <c r="A81" s="28" t="s">
        <v>164</v>
      </c>
      <c r="B81" s="29" t="s">
        <v>160</v>
      </c>
      <c r="C81" s="29" t="s">
        <v>8</v>
      </c>
      <c r="D81" s="40">
        <v>500000</v>
      </c>
      <c r="E81" s="40">
        <v>0</v>
      </c>
      <c r="F81" s="40">
        <v>0</v>
      </c>
      <c r="G81" s="7"/>
      <c r="H81" s="6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</row>
    <row r="82" spans="1:242" s="3" customFormat="1" ht="48" customHeight="1" x14ac:dyDescent="0.3">
      <c r="A82" s="50" t="s">
        <v>156</v>
      </c>
      <c r="B82" s="29" t="s">
        <v>161</v>
      </c>
      <c r="C82" s="29" t="s">
        <v>8</v>
      </c>
      <c r="D82" s="52">
        <v>19639.77</v>
      </c>
      <c r="E82" s="52">
        <v>0</v>
      </c>
      <c r="F82" s="52">
        <v>0</v>
      </c>
      <c r="G82" s="7"/>
      <c r="H82" s="6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</row>
    <row r="83" spans="1:242" ht="93" customHeight="1" x14ac:dyDescent="0.3">
      <c r="A83" s="61" t="s">
        <v>154</v>
      </c>
      <c r="B83" s="46" t="s">
        <v>72</v>
      </c>
      <c r="C83" s="46"/>
      <c r="D83" s="47">
        <f>SUM(D86+D93+D98)</f>
        <v>12296816.050000001</v>
      </c>
      <c r="E83" s="47">
        <f>SUM(E86+E93)</f>
        <v>3205109</v>
      </c>
      <c r="F83" s="47">
        <f>SUM(F86+F93)</f>
        <v>3205109</v>
      </c>
      <c r="H83" s="6"/>
    </row>
    <row r="84" spans="1:242" ht="45.75" hidden="1" customHeight="1" x14ac:dyDescent="0.3">
      <c r="A84" s="38" t="s">
        <v>12</v>
      </c>
      <c r="B84" s="36" t="s">
        <v>1</v>
      </c>
      <c r="C84" s="36" t="s">
        <v>4</v>
      </c>
      <c r="D84" s="42"/>
      <c r="E84" s="42"/>
      <c r="F84" s="42"/>
      <c r="H84" s="6"/>
    </row>
    <row r="85" spans="1:242" ht="8.25" hidden="1" customHeight="1" x14ac:dyDescent="0.3">
      <c r="A85" s="38" t="s">
        <v>21</v>
      </c>
      <c r="B85" s="36" t="s">
        <v>1</v>
      </c>
      <c r="C85" s="36" t="s">
        <v>9</v>
      </c>
      <c r="D85" s="42"/>
      <c r="E85" s="42"/>
      <c r="F85" s="42"/>
      <c r="H85" s="6"/>
    </row>
    <row r="86" spans="1:242" s="63" customFormat="1" ht="42" customHeight="1" x14ac:dyDescent="0.3">
      <c r="A86" s="94" t="s">
        <v>52</v>
      </c>
      <c r="B86" s="95" t="s">
        <v>73</v>
      </c>
      <c r="C86" s="95"/>
      <c r="D86" s="96">
        <f>SUM(D87)</f>
        <v>4249814.05</v>
      </c>
      <c r="E86" s="96">
        <f>SUM(E88:E90)</f>
        <v>3135109</v>
      </c>
      <c r="F86" s="96">
        <f>SUM(F87)</f>
        <v>3135109</v>
      </c>
      <c r="H86" s="64"/>
    </row>
    <row r="87" spans="1:242" s="65" customFormat="1" ht="43.5" customHeight="1" x14ac:dyDescent="0.3">
      <c r="A87" s="77" t="s">
        <v>119</v>
      </c>
      <c r="B87" s="75" t="s">
        <v>74</v>
      </c>
      <c r="C87" s="75"/>
      <c r="D87" s="78">
        <f>SUM(D88:D92)</f>
        <v>4249814.05</v>
      </c>
      <c r="E87" s="78">
        <f>SUM(E88:E92)</f>
        <v>3135109</v>
      </c>
      <c r="F87" s="78">
        <f>SUM(F88:F92)</f>
        <v>3135109</v>
      </c>
    </row>
    <row r="88" spans="1:242" s="5" customFormat="1" ht="105" customHeight="1" x14ac:dyDescent="0.3">
      <c r="A88" s="34" t="s">
        <v>121</v>
      </c>
      <c r="B88" s="33" t="s">
        <v>116</v>
      </c>
      <c r="C88" s="33" t="s">
        <v>7</v>
      </c>
      <c r="D88" s="35">
        <v>2176548</v>
      </c>
      <c r="E88" s="35">
        <v>2176548</v>
      </c>
      <c r="F88" s="35">
        <v>2176548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65.25" customHeight="1" x14ac:dyDescent="0.3">
      <c r="A89" s="34" t="s">
        <v>120</v>
      </c>
      <c r="B89" s="26" t="s">
        <v>117</v>
      </c>
      <c r="C89" s="26" t="s">
        <v>8</v>
      </c>
      <c r="D89" s="30">
        <v>1210875.05</v>
      </c>
      <c r="E89" s="30">
        <v>958561</v>
      </c>
      <c r="F89" s="30">
        <v>958561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5.75" customHeight="1" x14ac:dyDescent="0.3">
      <c r="A90" s="34" t="s">
        <v>106</v>
      </c>
      <c r="B90" s="26" t="s">
        <v>118</v>
      </c>
      <c r="C90" s="26" t="s">
        <v>30</v>
      </c>
      <c r="D90" s="30">
        <v>2000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96.75" customHeight="1" x14ac:dyDescent="0.3">
      <c r="A91" s="31" t="s">
        <v>135</v>
      </c>
      <c r="B91" s="26" t="s">
        <v>122</v>
      </c>
      <c r="C91" s="26" t="s">
        <v>7</v>
      </c>
      <c r="D91" s="30">
        <v>819420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108.75" customHeight="1" x14ac:dyDescent="0.3">
      <c r="A92" s="31" t="s">
        <v>136</v>
      </c>
      <c r="B92" s="26" t="s">
        <v>123</v>
      </c>
      <c r="C92" s="26" t="s">
        <v>7</v>
      </c>
      <c r="D92" s="30">
        <v>40971</v>
      </c>
      <c r="E92" s="30">
        <v>0</v>
      </c>
      <c r="F92" s="30">
        <v>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0.5" customHeight="1" x14ac:dyDescent="0.3">
      <c r="A93" s="97" t="s">
        <v>133</v>
      </c>
      <c r="B93" s="98" t="s">
        <v>130</v>
      </c>
      <c r="C93" s="99"/>
      <c r="D93" s="100">
        <f>SUM(D94)</f>
        <v>70000</v>
      </c>
      <c r="E93" s="100">
        <f>E94</f>
        <v>70000</v>
      </c>
      <c r="F93" s="100">
        <f>F94</f>
        <v>70000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65" customFormat="1" ht="43.5" customHeight="1" x14ac:dyDescent="0.3">
      <c r="A94" s="74" t="s">
        <v>41</v>
      </c>
      <c r="B94" s="75" t="s">
        <v>124</v>
      </c>
      <c r="C94" s="75"/>
      <c r="D94" s="76">
        <f>SUM(D96)</f>
        <v>70000</v>
      </c>
      <c r="E94" s="76">
        <v>70000</v>
      </c>
      <c r="F94" s="76">
        <v>70000</v>
      </c>
    </row>
    <row r="95" spans="1:242" s="5" customFormat="1" ht="26.25" hidden="1" customHeight="1" x14ac:dyDescent="0.3">
      <c r="A95" s="34"/>
      <c r="B95" s="48"/>
      <c r="C95" s="48"/>
      <c r="D95" s="49"/>
      <c r="E95" s="49"/>
      <c r="F95" s="49"/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5" customHeight="1" x14ac:dyDescent="0.3">
      <c r="A96" s="34" t="s">
        <v>42</v>
      </c>
      <c r="B96" s="26" t="s">
        <v>125</v>
      </c>
      <c r="C96" s="48" t="s">
        <v>8</v>
      </c>
      <c r="D96" s="49">
        <v>70000</v>
      </c>
      <c r="E96" s="49">
        <v>70000</v>
      </c>
      <c r="F96" s="49">
        <v>70000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44.25" hidden="1" customHeight="1" x14ac:dyDescent="0.3">
      <c r="A97" s="31"/>
      <c r="B97" s="26"/>
      <c r="C97" s="26"/>
      <c r="D97" s="30"/>
      <c r="E97" s="30"/>
      <c r="F97" s="30"/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52.5" customHeight="1" x14ac:dyDescent="0.3">
      <c r="A98" s="97" t="s">
        <v>132</v>
      </c>
      <c r="B98" s="101" t="s">
        <v>131</v>
      </c>
      <c r="C98" s="101"/>
      <c r="D98" s="102">
        <f>SUM(D99+D101)</f>
        <v>7977002</v>
      </c>
      <c r="E98" s="102">
        <v>0</v>
      </c>
      <c r="F98" s="102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52.5" customHeight="1" x14ac:dyDescent="0.3">
      <c r="A99" s="73" t="s">
        <v>150</v>
      </c>
      <c r="B99" s="29" t="s">
        <v>151</v>
      </c>
      <c r="C99" s="29"/>
      <c r="D99" s="30">
        <f>SUM(D100)</f>
        <v>707000</v>
      </c>
      <c r="E99" s="30">
        <v>0</v>
      </c>
      <c r="F99" s="30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46.5" customHeight="1" x14ac:dyDescent="0.3">
      <c r="A100" s="28" t="s">
        <v>163</v>
      </c>
      <c r="B100" s="29" t="s">
        <v>152</v>
      </c>
      <c r="C100" s="29" t="s">
        <v>8</v>
      </c>
      <c r="D100" s="30">
        <v>707000</v>
      </c>
      <c r="E100" s="30">
        <v>0</v>
      </c>
      <c r="F100" s="30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38.25" customHeight="1" x14ac:dyDescent="0.3">
      <c r="A101" s="92" t="s">
        <v>134</v>
      </c>
      <c r="B101" s="26" t="s">
        <v>137</v>
      </c>
      <c r="C101" s="26"/>
      <c r="D101" s="30">
        <v>7270002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60" customHeight="1" x14ac:dyDescent="0.3">
      <c r="A102" s="31" t="s">
        <v>162</v>
      </c>
      <c r="B102" s="26" t="s">
        <v>153</v>
      </c>
      <c r="C102" s="26" t="s">
        <v>8</v>
      </c>
      <c r="D102" s="30">
        <v>7270002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8.5" customHeight="1" x14ac:dyDescent="0.3">
      <c r="A103" s="93" t="s">
        <v>128</v>
      </c>
      <c r="B103" s="72" t="s">
        <v>129</v>
      </c>
      <c r="C103" s="72"/>
      <c r="D103" s="27">
        <f>SUM(D104+D113+D118)</f>
        <v>8283510.7899999991</v>
      </c>
      <c r="E103" s="27">
        <f>SUM(E104+E113+E118)</f>
        <v>5764888.1099999994</v>
      </c>
      <c r="F103" s="27">
        <f>SUM(F104+F113+F118)</f>
        <v>5773688.1099999994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33.75" customHeight="1" x14ac:dyDescent="0.3">
      <c r="A104" s="70" t="s">
        <v>44</v>
      </c>
      <c r="B104" s="26" t="s">
        <v>85</v>
      </c>
      <c r="C104" s="26"/>
      <c r="D104" s="27">
        <f>SUM(D105:D112)</f>
        <v>5630188.1099999994</v>
      </c>
      <c r="E104" s="27">
        <f>SUM(E105:E112)</f>
        <v>5530188.1099999994</v>
      </c>
      <c r="F104" s="27">
        <f>SUM(F105:F112)</f>
        <v>5530188.1099999994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66.75" customHeight="1" x14ac:dyDescent="0.3">
      <c r="A105" s="31" t="s">
        <v>24</v>
      </c>
      <c r="B105" s="26" t="s">
        <v>97</v>
      </c>
      <c r="C105" s="26" t="s">
        <v>7</v>
      </c>
      <c r="D105" s="30">
        <v>853461</v>
      </c>
      <c r="E105" s="30">
        <v>853461</v>
      </c>
      <c r="F105" s="30">
        <v>853461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70.5" customHeight="1" x14ac:dyDescent="0.3">
      <c r="A106" s="31" t="s">
        <v>26</v>
      </c>
      <c r="B106" s="26" t="s">
        <v>98</v>
      </c>
      <c r="C106" s="26" t="s">
        <v>7</v>
      </c>
      <c r="D106" s="30">
        <v>3379350.11</v>
      </c>
      <c r="E106" s="30">
        <v>3379350.11</v>
      </c>
      <c r="F106" s="30">
        <v>3379350.11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54" customHeight="1" x14ac:dyDescent="0.3">
      <c r="A107" s="31" t="s">
        <v>27</v>
      </c>
      <c r="B107" s="26" t="s">
        <v>98</v>
      </c>
      <c r="C107" s="26" t="s">
        <v>8</v>
      </c>
      <c r="D107" s="30">
        <v>755250</v>
      </c>
      <c r="E107" s="30">
        <v>655250</v>
      </c>
      <c r="F107" s="30">
        <v>655250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33" customHeight="1" x14ac:dyDescent="0.3">
      <c r="A108" s="31" t="s">
        <v>28</v>
      </c>
      <c r="B108" s="26" t="s">
        <v>99</v>
      </c>
      <c r="C108" s="26" t="s">
        <v>30</v>
      </c>
      <c r="D108" s="30">
        <v>100000</v>
      </c>
      <c r="E108" s="30">
        <v>100000</v>
      </c>
      <c r="F108" s="30">
        <v>100000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61.5" customHeight="1" x14ac:dyDescent="0.3">
      <c r="A109" s="31" t="s">
        <v>75</v>
      </c>
      <c r="B109" s="26" t="s">
        <v>105</v>
      </c>
      <c r="C109" s="26" t="s">
        <v>29</v>
      </c>
      <c r="D109" s="30">
        <v>4283</v>
      </c>
      <c r="E109" s="30">
        <v>4283</v>
      </c>
      <c r="F109" s="30">
        <v>4283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33.75" customHeight="1" x14ac:dyDescent="0.3">
      <c r="A110" s="31" t="s">
        <v>63</v>
      </c>
      <c r="B110" s="26" t="s">
        <v>94</v>
      </c>
      <c r="C110" s="26" t="s">
        <v>43</v>
      </c>
      <c r="D110" s="30">
        <v>527844</v>
      </c>
      <c r="E110" s="30">
        <v>527844</v>
      </c>
      <c r="F110" s="30">
        <v>527844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27.75" customHeight="1" x14ac:dyDescent="0.3">
      <c r="A111" s="31" t="s">
        <v>45</v>
      </c>
      <c r="B111" s="26" t="s">
        <v>95</v>
      </c>
      <c r="C111" s="26" t="s">
        <v>30</v>
      </c>
      <c r="D111" s="30">
        <v>10000</v>
      </c>
      <c r="E111" s="30">
        <v>10000</v>
      </c>
      <c r="F111" s="30">
        <v>10000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61.5" customHeight="1" x14ac:dyDescent="0.3">
      <c r="A112" s="31" t="s">
        <v>49</v>
      </c>
      <c r="B112" s="26" t="s">
        <v>104</v>
      </c>
      <c r="C112" s="26" t="s">
        <v>8</v>
      </c>
      <c r="D112" s="30">
        <v>0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34.5" customHeight="1" x14ac:dyDescent="0.3">
      <c r="A113" s="69" t="s">
        <v>107</v>
      </c>
      <c r="B113" s="72" t="s">
        <v>108</v>
      </c>
      <c r="C113" s="26"/>
      <c r="D113" s="27">
        <f>SUM(D114:D117)</f>
        <v>2420922.6799999997</v>
      </c>
      <c r="E113" s="27">
        <v>0</v>
      </c>
      <c r="F113" s="27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164.25" customHeight="1" x14ac:dyDescent="0.3">
      <c r="A114" s="91" t="s">
        <v>138</v>
      </c>
      <c r="B114" s="26" t="s">
        <v>111</v>
      </c>
      <c r="C114" s="26" t="s">
        <v>8</v>
      </c>
      <c r="D114" s="30">
        <v>1637730.74</v>
      </c>
      <c r="E114" s="30">
        <v>0</v>
      </c>
      <c r="F114" s="30">
        <v>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102.75" customHeight="1" x14ac:dyDescent="0.3">
      <c r="A115" s="91" t="s">
        <v>139</v>
      </c>
      <c r="B115" s="26" t="s">
        <v>112</v>
      </c>
      <c r="C115" s="26" t="s">
        <v>8</v>
      </c>
      <c r="D115" s="30">
        <v>586791.93999999994</v>
      </c>
      <c r="E115" s="30">
        <v>0</v>
      </c>
      <c r="F115" s="30">
        <v>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99.75" customHeight="1" x14ac:dyDescent="0.3">
      <c r="A116" s="91" t="s">
        <v>109</v>
      </c>
      <c r="B116" s="26" t="s">
        <v>113</v>
      </c>
      <c r="C116" s="26" t="s">
        <v>8</v>
      </c>
      <c r="D116" s="30">
        <v>113400</v>
      </c>
      <c r="E116" s="30">
        <v>0</v>
      </c>
      <c r="F116" s="30">
        <v>0</v>
      </c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50.25" customHeight="1" x14ac:dyDescent="0.3">
      <c r="A117" s="91" t="s">
        <v>110</v>
      </c>
      <c r="B117" s="26" t="s">
        <v>114</v>
      </c>
      <c r="C117" s="26" t="s">
        <v>8</v>
      </c>
      <c r="D117" s="30">
        <v>83000</v>
      </c>
      <c r="E117" s="30">
        <v>0</v>
      </c>
      <c r="F117" s="30">
        <v>0</v>
      </c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s="5" customFormat="1" ht="49.5" customHeight="1" x14ac:dyDescent="0.3">
      <c r="A118" s="69" t="s">
        <v>86</v>
      </c>
      <c r="B118" s="71" t="s">
        <v>87</v>
      </c>
      <c r="C118" s="72"/>
      <c r="D118" s="27">
        <f>SUM(D119)</f>
        <v>232400</v>
      </c>
      <c r="E118" s="27">
        <f>SUM(E119)</f>
        <v>234700</v>
      </c>
      <c r="F118" s="27">
        <f>SUM(F119)</f>
        <v>243500</v>
      </c>
      <c r="G118" s="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</row>
    <row r="119" spans="1:242" s="5" customFormat="1" ht="75" customHeight="1" x14ac:dyDescent="0.3">
      <c r="A119" s="31" t="s">
        <v>46</v>
      </c>
      <c r="B119" s="26" t="s">
        <v>88</v>
      </c>
      <c r="C119" s="26" t="s">
        <v>8</v>
      </c>
      <c r="D119" s="30">
        <v>232400</v>
      </c>
      <c r="E119" s="30">
        <v>234700</v>
      </c>
      <c r="F119" s="30">
        <v>243500</v>
      </c>
      <c r="G119" s="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</row>
    <row r="120" spans="1:242" s="5" customFormat="1" ht="81" hidden="1" customHeight="1" x14ac:dyDescent="0.3">
      <c r="A120" s="50" t="s">
        <v>15</v>
      </c>
      <c r="B120" s="51" t="s">
        <v>10</v>
      </c>
      <c r="C120" s="51" t="s">
        <v>4</v>
      </c>
      <c r="D120" s="52"/>
      <c r="E120" s="52"/>
      <c r="F120" s="52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</row>
    <row r="121" spans="1:242" s="5" customFormat="1" ht="2.25" hidden="1" customHeight="1" x14ac:dyDescent="0.3">
      <c r="A121" s="53" t="s">
        <v>16</v>
      </c>
      <c r="B121" s="54" t="s">
        <v>10</v>
      </c>
      <c r="C121" s="54" t="s">
        <v>4</v>
      </c>
      <c r="D121" s="42"/>
      <c r="E121" s="42"/>
      <c r="F121" s="42"/>
      <c r="G121" s="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</row>
    <row r="122" spans="1:242" ht="28.5" customHeight="1" thickBot="1" x14ac:dyDescent="0.35">
      <c r="A122" s="55" t="s">
        <v>11</v>
      </c>
      <c r="B122" s="56"/>
      <c r="C122" s="56"/>
      <c r="D122" s="57">
        <f>SUM(D103+D83+D78+D61+D57+D48+D4)</f>
        <v>23841815.079999998</v>
      </c>
      <c r="E122" s="57">
        <f>SUM(E103+E83+E61+E57+E48+E4)</f>
        <v>11046341</v>
      </c>
      <c r="F122" s="57">
        <f>SUM(F103+F83+F61+F57+F48+F4)</f>
        <v>10799322</v>
      </c>
      <c r="G122" s="10"/>
      <c r="H122" s="1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</row>
    <row r="123" spans="1:242" s="7" customFormat="1" ht="27" customHeight="1" x14ac:dyDescent="0.25">
      <c r="A123" s="16"/>
      <c r="B123" s="12"/>
      <c r="C123" s="12"/>
      <c r="D123" s="13"/>
      <c r="E123" s="13"/>
      <c r="F123" s="1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21"/>
      <c r="E126" s="21"/>
      <c r="F126" s="2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4"/>
      <c r="E127" s="14"/>
      <c r="F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4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4"/>
      <c r="E129" s="14"/>
      <c r="F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4"/>
      <c r="E130" s="14"/>
      <c r="F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20"/>
      <c r="E131" s="20"/>
      <c r="F131" s="2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4"/>
      <c r="F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4"/>
      <c r="E136" s="14"/>
      <c r="F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7" customFormat="1" x14ac:dyDescent="0.25">
      <c r="A1185" s="16"/>
      <c r="B1185" s="12"/>
      <c r="C1185" s="12"/>
      <c r="D1185" s="12"/>
      <c r="E1185" s="12"/>
      <c r="F1185" s="12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7" customFormat="1" x14ac:dyDescent="0.25">
      <c r="A1186" s="16"/>
      <c r="B1186" s="12"/>
      <c r="C1186" s="12"/>
      <c r="D1186" s="12"/>
      <c r="E1186" s="12"/>
      <c r="F1186" s="12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7" customFormat="1" x14ac:dyDescent="0.25">
      <c r="A1187" s="16"/>
      <c r="B1187" s="12"/>
      <c r="C1187" s="12"/>
      <c r="D1187" s="12"/>
      <c r="E1187" s="12"/>
      <c r="F1187" s="12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7" customFormat="1" x14ac:dyDescent="0.25">
      <c r="A1188" s="16"/>
      <c r="B1188" s="12"/>
      <c r="C1188" s="12"/>
      <c r="D1188" s="12"/>
      <c r="E1188" s="12"/>
      <c r="F1188" s="12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  <row r="1425" spans="1:242" s="3" customFormat="1" x14ac:dyDescent="0.25">
      <c r="A1425" s="16"/>
      <c r="B1425" s="12"/>
      <c r="C1425" s="12"/>
      <c r="D1425" s="12"/>
      <c r="E1425" s="12"/>
      <c r="F1425" s="12"/>
      <c r="G1425" s="7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</row>
    <row r="1426" spans="1:242" s="3" customFormat="1" x14ac:dyDescent="0.25">
      <c r="A1426" s="16"/>
      <c r="B1426" s="12"/>
      <c r="C1426" s="12"/>
      <c r="D1426" s="12"/>
      <c r="E1426" s="12"/>
      <c r="F1426" s="12"/>
      <c r="G1426" s="7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</row>
    <row r="1427" spans="1:242" s="3" customFormat="1" x14ac:dyDescent="0.25">
      <c r="A1427" s="16"/>
      <c r="B1427" s="12"/>
      <c r="C1427" s="12"/>
      <c r="D1427" s="12"/>
      <c r="E1427" s="12"/>
      <c r="F1427" s="12"/>
      <c r="G1427" s="7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</row>
    <row r="1428" spans="1:242" s="3" customFormat="1" x14ac:dyDescent="0.25">
      <c r="A1428" s="16"/>
      <c r="B1428" s="12"/>
      <c r="C1428" s="12"/>
      <c r="D1428" s="12"/>
      <c r="E1428" s="12"/>
      <c r="F1428" s="12"/>
      <c r="G1428" s="7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2021-03-03T08:33:33Z</cp:lastPrinted>
  <dcterms:created xsi:type="dcterms:W3CDTF">1996-10-08T23:32:33Z</dcterms:created>
  <dcterms:modified xsi:type="dcterms:W3CDTF">2021-03-03T08:33:35Z</dcterms:modified>
</cp:coreProperties>
</file>