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AppData\Local\Temp\Rar$DI84.184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проект!$A$1:$C$121</definedName>
    <definedName name="_xlnm.Print_Area" localSheetId="0">проект!$A$1:$F$124</definedName>
  </definedNames>
  <calcPr calcId="152511"/>
</workbook>
</file>

<file path=xl/calcChain.xml><?xml version="1.0" encoding="utf-8"?>
<calcChain xmlns="http://schemas.openxmlformats.org/spreadsheetml/2006/main">
  <c r="D38" i="53" l="1"/>
  <c r="D47" i="53"/>
  <c r="D29" i="53"/>
  <c r="D51" i="53" l="1"/>
  <c r="D89" i="53" l="1"/>
  <c r="D114" i="53" l="1"/>
  <c r="E51" i="53" l="1"/>
  <c r="E50" i="53" s="1"/>
  <c r="E49" i="53" s="1"/>
  <c r="D82" i="53"/>
  <c r="D81" i="53" s="1"/>
  <c r="D80" i="53" s="1"/>
  <c r="D101" i="53" l="1"/>
  <c r="F89" i="53" l="1"/>
  <c r="E89" i="53"/>
  <c r="D88" i="53"/>
  <c r="D96" i="53"/>
  <c r="E106" i="53" l="1"/>
  <c r="F106" i="53"/>
  <c r="F120" i="53"/>
  <c r="D106" i="53"/>
  <c r="F105" i="53" l="1"/>
  <c r="E120" i="53"/>
  <c r="E105" i="53" s="1"/>
  <c r="D120" i="53"/>
  <c r="D105" i="53" s="1"/>
  <c r="F66" i="53" l="1"/>
  <c r="F65" i="53" s="1"/>
  <c r="E66" i="53"/>
  <c r="E65" i="53" s="1"/>
  <c r="D27" i="53"/>
  <c r="D78" i="53"/>
  <c r="D77" i="53" s="1"/>
  <c r="E78" i="53"/>
  <c r="E77" i="53" s="1"/>
  <c r="F78" i="53"/>
  <c r="F77" i="53" s="1"/>
  <c r="D66" i="53"/>
  <c r="D65" i="53" s="1"/>
  <c r="E88" i="53"/>
  <c r="F49" i="53"/>
  <c r="D63" i="53" l="1"/>
  <c r="F51" i="53" l="1"/>
  <c r="D50" i="53" l="1"/>
  <c r="D49" i="53" s="1"/>
  <c r="D95" i="53" l="1"/>
  <c r="F88" i="53" l="1"/>
  <c r="F95" i="53" l="1"/>
  <c r="F85" i="53" s="1"/>
  <c r="E95" i="53"/>
  <c r="E85" i="53" s="1"/>
  <c r="F69" i="53"/>
  <c r="F68" i="53" s="1"/>
  <c r="F63" i="53" s="1"/>
  <c r="E69" i="53"/>
  <c r="E68" i="53" s="1"/>
  <c r="E63" i="53" s="1"/>
  <c r="F61" i="53"/>
  <c r="F59" i="53" s="1"/>
  <c r="E61" i="53"/>
  <c r="E59" i="53" s="1"/>
  <c r="F41" i="53"/>
  <c r="F40" i="53" s="1"/>
  <c r="E41" i="53"/>
  <c r="E40" i="53" s="1"/>
  <c r="F29" i="53"/>
  <c r="F26" i="53" s="1"/>
  <c r="E29" i="53"/>
  <c r="E26" i="53" s="1"/>
  <c r="D59" i="53"/>
  <c r="D41" i="53"/>
  <c r="D40" i="53" s="1"/>
  <c r="E5" i="53" l="1"/>
  <c r="E124" i="53" s="1"/>
  <c r="F5" i="53"/>
  <c r="F124" i="53" s="1"/>
  <c r="D100" i="53"/>
  <c r="D85" i="53" s="1"/>
  <c r="D26" i="53"/>
  <c r="D5" i="53" s="1"/>
  <c r="D124" i="53" l="1"/>
</calcChain>
</file>

<file path=xl/sharedStrings.xml><?xml version="1.0" encoding="utf-8"?>
<sst xmlns="http://schemas.openxmlformats.org/spreadsheetml/2006/main" count="212" uniqueCount="172">
  <si>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</si>
  <si>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</si>
  <si>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</si>
  <si>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</si>
  <si>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</si>
  <si>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</si>
  <si>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</si>
  <si>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</si>
  <si>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</si>
  <si>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</si>
  <si>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</si>
  <si>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</si>
  <si>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</si>
  <si>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</si>
  <si>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</si>
  <si>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</si>
  <si>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</si>
  <si>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</si>
  <si>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</si>
  <si>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</si>
  <si>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</si>
  <si>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</si>
  <si>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</si>
  <si>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</si>
  <si>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</si>
  <si>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</si>
  <si>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</si>
  <si>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</si>
  <si>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самоуправления.(Иные межбюджетные ассигнования)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</si>
  <si>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</si>
  <si>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</si>
  <si>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</si>
  <si>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</si>
  <si>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</si>
  <si>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</si>
  <si>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</si>
  <si>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</si>
  <si>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</si>
  <si>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</si>
  <si>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Основное мероприятие "Озеленение территории Ингарского сельского поселения"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</si>
  <si>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</si>
  <si>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</si>
  <si>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</si>
  <si>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</si>
  <si>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</si>
  <si>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</si>
  <si>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отсутсвуют военные комиссариаты  (Закупка товаров, работ и услуг для обеспечения государственных (муниципальных) нужд)</t>
  </si>
  <si>
    <t>Программное обеспечение (Закупка товаров, работ и услуг для обеспечения государственных (муниципальных) нужд)</t>
  </si>
  <si>
    <t>Основное мероприятие "Программное обеспечение" (Закупка товаров, работ и услуг для обеспечения государственных (муниципальных) нужд)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</si>
  <si>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</si>
  <si>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</si>
  <si>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Подпрограмма " Организация и прведение культурно досуговых мероприятий"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</si>
  <si>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</si>
  <si>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</si>
  <si>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</si>
  <si>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</si>
  <si>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</si>
  <si>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</si>
  <si>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</si>
  <si>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</si>
  <si>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</si>
  <si>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</si>
  <si>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</si>
  <si>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</si>
  <si>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</si>
  <si>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</si>
  <si>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</si>
  <si>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06 2 00 00000</t>
  </si>
  <si>
    <t>06 2 01 00000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</si>
  <si>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</si>
  <si>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</si>
  <si>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</si>
  <si>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</si>
  <si>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</si>
  <si>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</si>
  <si>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</si>
  <si>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</si>
  <si>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</si>
  <si>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</si>
  <si>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</si>
  <si>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</si>
  <si>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</si>
  <si>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</si>
  <si>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</si>
  <si>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</si>
  <si>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</si>
  <si>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</si>
  <si>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06 2 01 20210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</si>
  <si>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</si>
  <si>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</si>
  <si>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</si>
  <si>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</si>
  <si>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</si>
  <si>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</si>
  <si>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</si>
  <si>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</si>
  <si>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>40 9 00 10300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</si>
  <si>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2021-2023 г"</t>
  </si>
  <si>
    <t>Подпрограмма "Содержание сетей уличного освещения в Ингарском
 сельском поселении на 2021 - 2023 годы"</t>
  </si>
  <si>
    <t>Подпрограмма "Озеленение территории Ингарского сельского поселения в 2021-2023гг"</t>
  </si>
  <si>
    <t>Подпрограмма "Прочие мероприятия по благоустройству Ингарского сельского
 поселения на 2021-2023гг."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</si>
  <si>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</si>
  <si>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</si>
  <si>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</si>
  <si>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</si>
  <si>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</si>
  <si>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</si>
  <si>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</si>
  <si>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</si>
  <si>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</si>
  <si>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</si>
  <si>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</si>
  <si>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</si>
  <si>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</si>
  <si>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</si>
  <si>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</si>
  <si>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</si>
  <si>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</si>
  <si>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</si>
  <si>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</si>
  <si>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</si>
  <si>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</si>
  <si>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</si>
  <si>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</si>
  <si>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</si>
  <si>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</si>
  <si>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</si>
  <si>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08 3 00 00000</t>
  </si>
  <si>
    <t xml:space="preserve">Подпрограмма "Строительство(реконструкция) и капитальный ремонт сельских учреждений культуры"" </t>
  </si>
  <si>
    <t>Подпрограмма "Развитие  физической культуры и спорта на территории Ингарского сельского поселения"</t>
  </si>
  <si>
    <t>Ренгиональный проект "Культурная среда"</t>
  </si>
  <si>
    <t>08 3 A1 00000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</si>
  <si>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</si>
  <si>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</si>
  <si>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</si>
  <si>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</si>
  <si>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</si>
  <si>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</si>
  <si>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</si>
  <si>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Озеленение  (Закупка товаров, работ и услуг для обеспечения государственных (муниципальных) нужд)</t>
  </si>
  <si>
    <t>Муниципальная программа "Благоустройство территории Ингарского сельского поселения на 2021-2023 годы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</si>
  <si>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2021-2023 г."</t>
  </si>
  <si>
    <t>Муниципальная программа "Повышение эффективности деятельности органов местного самоуправления Ингарского сельского поселения на 2021-2023 г "</t>
  </si>
  <si>
    <t>Основновное мероприятие "Ремонт и укрепление материальной базы сельского дома культуры"</t>
  </si>
  <si>
    <t>08 3 01  00000</t>
  </si>
  <si>
    <t>08 3 01 L4670</t>
  </si>
  <si>
    <t>08 3 А1  55197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</si>
  <si>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2021-2023 годы"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</si>
  <si>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на 2021-2023 годы"</t>
  </si>
  <si>
    <t>Проведение экспертизы и разработка ПСД для благоустройства спортивной  площадки в с.Ингарь (Закупка товаров, работ и услуг для обеспечения государственных (муниципальных) нужд)</t>
  </si>
  <si>
    <t>07 0 00 00000</t>
  </si>
  <si>
    <t>07 1 00 00000</t>
  </si>
  <si>
    <t>07 1 01 00000</t>
  </si>
  <si>
    <t>07 1 01 L5763</t>
  </si>
  <si>
    <t>07 1 01 20500</t>
  </si>
  <si>
    <t>Государственная поддержка отрасли культуры (Субсидии бюджетам муниципальных образований Ивановской области на создание (реконструкцию) и капитальный ремонт культурно-досуговых учреждений в сельской местности)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</si>
  <si>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</si>
  <si>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Обеспечение комплексного развития сельских территорий (Реализация мероприятий по благоустройству сельсих территорий)</t>
  </si>
  <si>
    <t>Основное мероприятие " Создание условий для развития территории в Ингарском сельском поселении"</t>
  </si>
  <si>
    <t>Подпрограмма  "Комплексное развитие сельских территорий в Ингарском сельском поселении на 2021-2023 года"</t>
  </si>
  <si>
    <t>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2021год и плановый период 2022 и 2023 годы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</si>
  <si>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</si>
  <si>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</si>
  <si>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41 9 00 01990</t>
  </si>
  <si>
    <t>Муниципальная программа "Управление и распоряжение муниципальным имуществом в Ингарском сельском поселении  на 2021-2023 годы"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</si>
  <si>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</si>
  <si>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</si>
  <si>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02 1 01 10052</t>
  </si>
  <si>
    <t>400</t>
  </si>
  <si>
    <t>Приобретение объекта недвижимого имущества в государственную (муниципальную) собственность (Бюджетные инвестиции на приобретение объектов недвижимого имущества в государственную (муниципальную) собственность).</t>
  </si>
  <si>
    <t>Подпрограмма "Информационная открытость и информатизация органа местного самоуправления Ингарского сельского поселения"</t>
  </si>
  <si>
    <r>
      <rPr>
        <b/>
        <sz val="11"/>
        <rFont val="Times New Roman"/>
        <family val="1"/>
        <charset val="204"/>
      </rPr>
      <t xml:space="preserve">          </t>
    </r>
    <r>
      <rPr>
        <b/>
        <sz val="14"/>
        <rFont val="Times New Roman"/>
        <family val="1"/>
        <charset val="204"/>
      </rPr>
      <t xml:space="preserve">  Приложение № 6 к решению Совета   Ингарского сельского поселения   от  06.08.2021№20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</si>
</sst>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122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1" fillId="52" borderId="0" xfId="0" applyFont="1" applyFill="1"/>
    <xf numFmtId="0" fontId="53" fillId="52" borderId="0" xfId="0" applyFont="1" applyFill="1"/>
    <xf numFmtId="2" fontId="53" fillId="52" borderId="0" xfId="0" applyNumberFormat="1" applyFont="1" applyFill="1"/>
    <xf numFmtId="4" fontId="18" fillId="51" borderId="0" xfId="0" applyNumberFormat="1" applyFont="1" applyFill="1"/>
    <xf numFmtId="0" fontId="54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2" fillId="48" borderId="10" xfId="0" applyFont="1" applyFill="1" applyBorder="1" applyAlignment="1">
      <alignment horizontal="justify" vertical="top" wrapText="1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49" fontId="52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9" fontId="50" fillId="48" borderId="10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49" fontId="46" fillId="48" borderId="14" xfId="0" applyNumberFormat="1" applyFont="1" applyFill="1" applyBorder="1" applyAlignment="1">
      <alignment horizontal="right"/>
    </xf>
    <xf numFmtId="4" fontId="52" fillId="48" borderId="10" xfId="0" applyNumberFormat="1" applyFont="1" applyFill="1" applyBorder="1" applyAlignment="1">
      <alignment horizontal="right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2" fillId="0" borderId="10" xfId="0" applyFont="1" applyFill="1" applyBorder="1" applyAlignment="1">
      <alignment horizontal="justify" vertical="top" wrapText="1"/>
    </xf>
    <xf numFmtId="0" fontId="56" fillId="0" borderId="10" xfId="0" applyFont="1" applyFill="1" applyBorder="1" applyAlignment="1">
      <alignment horizontal="justify" vertical="top" wrapText="1"/>
    </xf>
    <xf numFmtId="0" fontId="57" fillId="53" borderId="12" xfId="0" applyFont="1" applyFill="1" applyBorder="1" applyAlignment="1">
      <alignment horizontal="justify" vertical="top" wrapText="1"/>
    </xf>
    <xf numFmtId="49" fontId="58" fillId="53" borderId="12" xfId="0" applyNumberFormat="1" applyFont="1" applyFill="1" applyBorder="1" applyAlignment="1">
      <alignment horizontal="right"/>
    </xf>
    <xf numFmtId="4" fontId="58" fillId="53" borderId="12" xfId="0" applyNumberFormat="1" applyFont="1" applyFill="1" applyBorder="1" applyAlignment="1">
      <alignment horizontal="right"/>
    </xf>
    <xf numFmtId="0" fontId="52" fillId="53" borderId="10" xfId="0" applyFont="1" applyFill="1" applyBorder="1" applyAlignment="1">
      <alignment horizontal="justify" vertical="top" wrapText="1"/>
    </xf>
    <xf numFmtId="49" fontId="52" fillId="53" borderId="10" xfId="0" applyNumberFormat="1" applyFont="1" applyFill="1" applyBorder="1" applyAlignment="1">
      <alignment horizontal="right"/>
    </xf>
    <xf numFmtId="49" fontId="49" fillId="53" borderId="10" xfId="0" applyNumberFormat="1" applyFont="1" applyFill="1" applyBorder="1" applyAlignment="1">
      <alignment horizontal="right"/>
    </xf>
    <xf numFmtId="4" fontId="52" fillId="53" borderId="10" xfId="0" applyNumberFormat="1" applyFont="1" applyFill="1" applyBorder="1" applyAlignment="1">
      <alignment horizontal="right"/>
    </xf>
    <xf numFmtId="49" fontId="45" fillId="53" borderId="10" xfId="0" applyNumberFormat="1" applyFont="1" applyFill="1" applyBorder="1" applyAlignment="1">
      <alignment horizontal="right"/>
    </xf>
    <xf numFmtId="4" fontId="45" fillId="53" borderId="10" xfId="0" applyNumberFormat="1" applyFont="1" applyFill="1" applyBorder="1" applyAlignment="1">
      <alignment horizontal="right"/>
    </xf>
    <xf numFmtId="49" fontId="46" fillId="53" borderId="10" xfId="0" applyNumberFormat="1" applyFont="1" applyFill="1" applyBorder="1" applyAlignment="1">
      <alignment horizontal="right"/>
    </xf>
    <xf numFmtId="0" fontId="55" fillId="53" borderId="14" xfId="0" applyFont="1" applyFill="1" applyBorder="1" applyAlignment="1">
      <alignment horizontal="justify" vertical="top" wrapText="1"/>
    </xf>
    <xf numFmtId="49" fontId="45" fillId="53" borderId="14" xfId="0" applyNumberFormat="1" applyFont="1" applyFill="1" applyBorder="1" applyAlignment="1">
      <alignment horizontal="right"/>
    </xf>
    <xf numFmtId="49" fontId="46" fillId="53" borderId="11" xfId="0" applyNumberFormat="1" applyFont="1" applyFill="1" applyBorder="1" applyAlignment="1">
      <alignment horizontal="right"/>
    </xf>
    <xf numFmtId="4" fontId="46" fillId="53" borderId="14" xfId="0" applyNumberFormat="1" applyFont="1" applyFill="1" applyBorder="1" applyAlignment="1">
      <alignment horizontal="right"/>
    </xf>
    <xf numFmtId="0" fontId="52" fillId="53" borderId="10" xfId="53" applyFont="1" applyFill="1" applyBorder="1" applyAlignment="1">
      <alignment horizontal="justify" vertical="top" wrapText="1"/>
    </xf>
    <xf numFmtId="49" fontId="44" fillId="53" borderId="10" xfId="0" applyNumberFormat="1" applyFont="1" applyFill="1" applyBorder="1" applyAlignment="1">
      <alignment horizontal="right"/>
    </xf>
    <xf numFmtId="4" fontId="44" fillId="53" borderId="10" xfId="0" applyNumberFormat="1" applyFont="1" applyFill="1" applyBorder="1" applyAlignment="1">
      <alignment horizontal="right"/>
    </xf>
    <xf numFmtId="0" fontId="52" fillId="53" borderId="12" xfId="0" applyFont="1" applyFill="1" applyBorder="1" applyAlignment="1">
      <alignment horizontal="justify" vertical="top" wrapText="1"/>
    </xf>
    <xf numFmtId="49" fontId="45" fillId="53" borderId="12" xfId="0" applyNumberFormat="1" applyFont="1" applyFill="1" applyBorder="1" applyAlignment="1">
      <alignment horizontal="right"/>
    </xf>
    <xf numFmtId="4" fontId="45" fillId="53" borderId="12" xfId="0" applyNumberFormat="1" applyFont="1" applyFill="1" applyBorder="1" applyAlignment="1">
      <alignment horizontal="right"/>
    </xf>
    <xf numFmtId="0" fontId="52" fillId="53" borderId="11" xfId="0" applyFont="1" applyFill="1" applyBorder="1" applyAlignment="1">
      <alignment horizontal="justify" vertical="top" wrapText="1"/>
    </xf>
    <xf numFmtId="0" fontId="45" fillId="53" borderId="10" xfId="0" applyFont="1" applyFill="1" applyBorder="1" applyAlignment="1">
      <alignment horizontal="justify" vertical="top" wrapText="1"/>
    </xf>
    <xf numFmtId="49" fontId="44" fillId="49" borderId="14" xfId="0" applyNumberFormat="1" applyFont="1" applyFill="1" applyBorder="1" applyAlignment="1">
      <alignment horizontal="right"/>
    </xf>
    <xf numFmtId="49" fontId="44" fillId="49" borderId="11" xfId="0" applyNumberFormat="1" applyFont="1" applyFill="1" applyBorder="1" applyAlignment="1">
      <alignment horizontal="right"/>
    </xf>
    <xf numFmtId="4" fontId="44" fillId="49" borderId="11" xfId="0" applyNumberFormat="1" applyFont="1" applyFill="1" applyBorder="1" applyAlignment="1">
      <alignment horizontal="right"/>
    </xf>
    <xf numFmtId="0" fontId="44" fillId="49" borderId="14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  <xf numFmtId="0" fontId="44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30"/>
  <sheetViews>
    <sheetView tabSelected="1" view="pageBreakPreview" zoomScale="53" zoomScaleNormal="65" zoomScaleSheetLayoutView="53" workbookViewId="0">
      <selection sqref="A1:F1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72.75" customHeight="1" x14ac:dyDescent="0.3">
      <c r="A1" s="120" t="s">
        <v>171</v>
      </c>
      <c r="B1" s="120"/>
      <c r="C1" s="120"/>
      <c r="D1" s="120"/>
      <c r="E1" s="120"/>
      <c r="F1" s="120"/>
    </row>
    <row r="2" spans="1:242" ht="111" customHeight="1" x14ac:dyDescent="0.3">
      <c r="A2" s="121" t="s">
        <v>160</v>
      </c>
      <c r="B2" s="121"/>
      <c r="C2" s="121"/>
      <c r="D2" s="121"/>
      <c r="E2" s="121"/>
      <c r="F2" s="121"/>
    </row>
    <row r="3" spans="1:242" ht="34.5" customHeight="1" x14ac:dyDescent="0.2">
      <c r="A3" s="19"/>
      <c r="B3" s="11"/>
      <c r="C3" s="11"/>
      <c r="D3" s="11"/>
      <c r="E3" s="11"/>
      <c r="F3" s="11" t="s">
        <v>17</v>
      </c>
    </row>
    <row r="4" spans="1:242" ht="48.75" customHeight="1" x14ac:dyDescent="0.2">
      <c r="A4" s="58" t="s">
        <v>5</v>
      </c>
      <c r="B4" s="22" t="s">
        <v>6</v>
      </c>
      <c r="C4" s="22" t="s">
        <v>25</v>
      </c>
      <c r="D4" s="23">
        <v>2021</v>
      </c>
      <c r="E4" s="23">
        <v>2022</v>
      </c>
      <c r="F4" s="23">
        <v>2023</v>
      </c>
    </row>
    <row r="5" spans="1:242" s="62" customFormat="1" ht="54.75" customHeight="1" x14ac:dyDescent="0.3">
      <c r="A5" s="59" t="s">
        <v>142</v>
      </c>
      <c r="B5" s="24" t="s">
        <v>53</v>
      </c>
      <c r="C5" s="39"/>
      <c r="D5" s="25">
        <f>SUM(D26+D40)</f>
        <v>417500</v>
      </c>
      <c r="E5" s="25">
        <f>SUM(E26+E40)</f>
        <v>443000</v>
      </c>
      <c r="F5" s="25">
        <f>SUM(F26+F40)</f>
        <v>443000</v>
      </c>
    </row>
    <row r="6" spans="1:242" s="3" customFormat="1" ht="94.5" hidden="1" customHeight="1" x14ac:dyDescent="0.3">
      <c r="A6" s="31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4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17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122.2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93.75" hidden="1" customHeight="1" x14ac:dyDescent="0.3">
      <c r="A10" s="32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7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110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98.25" hidden="1" customHeight="1" x14ac:dyDescent="0.3">
      <c r="A13" s="31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27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130.5" hidden="1" customHeight="1" x14ac:dyDescent="0.3">
      <c r="A15" s="32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95.25" hidden="1" customHeight="1" x14ac:dyDescent="0.3">
      <c r="A16" s="31"/>
      <c r="B16" s="29"/>
      <c r="C16" s="26"/>
      <c r="D16" s="30"/>
      <c r="E16" s="30"/>
      <c r="F16" s="30"/>
      <c r="G16" s="7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56.25" hidden="1" customHeight="1" x14ac:dyDescent="0.3">
      <c r="A17" s="28"/>
      <c r="B17" s="29"/>
      <c r="C17" s="26"/>
      <c r="D17" s="30"/>
      <c r="E17" s="30"/>
      <c r="F17" s="30"/>
      <c r="G17" s="7" t="s">
        <v>14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66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98.25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72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99.75" hidden="1" customHeight="1" x14ac:dyDescent="0.3">
      <c r="A22" s="31"/>
      <c r="B22" s="29"/>
      <c r="C22" s="26"/>
      <c r="D22" s="30"/>
      <c r="E22" s="30"/>
      <c r="F22" s="30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58.2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24.5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3" customFormat="1" ht="108" hidden="1" customHeight="1" x14ac:dyDescent="0.3">
      <c r="A25" s="34"/>
      <c r="B25" s="33"/>
      <c r="C25" s="33"/>
      <c r="D25" s="35"/>
      <c r="E25" s="35"/>
      <c r="F25" s="35"/>
      <c r="G25" s="7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</row>
    <row r="26" spans="1:242" s="63" customFormat="1" ht="39" customHeight="1" x14ac:dyDescent="0.3">
      <c r="A26" s="114" t="s">
        <v>73</v>
      </c>
      <c r="B26" s="101" t="s">
        <v>75</v>
      </c>
      <c r="C26" s="101"/>
      <c r="D26" s="102">
        <f>SUM(D27+D29+D38)</f>
        <v>18510</v>
      </c>
      <c r="E26" s="102">
        <f>SUM(E27+E29+E38)</f>
        <v>43000</v>
      </c>
      <c r="F26" s="102">
        <f>SUM(F27+F29+F38)</f>
        <v>43000</v>
      </c>
    </row>
    <row r="27" spans="1:242" s="66" customFormat="1" ht="39.75" customHeight="1" x14ac:dyDescent="0.3">
      <c r="A27" s="89" t="s">
        <v>74</v>
      </c>
      <c r="B27" s="75" t="s">
        <v>133</v>
      </c>
      <c r="C27" s="75"/>
      <c r="D27" s="78">
        <f>SUM(D28)</f>
        <v>6500</v>
      </c>
      <c r="E27" s="78">
        <v>5000</v>
      </c>
      <c r="F27" s="78">
        <v>5000</v>
      </c>
    </row>
    <row r="28" spans="1:242" s="3" customFormat="1" ht="62.25" customHeight="1" x14ac:dyDescent="0.3">
      <c r="A28" s="90" t="s">
        <v>123</v>
      </c>
      <c r="B28" s="29" t="s">
        <v>76</v>
      </c>
      <c r="C28" s="29" t="s">
        <v>8</v>
      </c>
      <c r="D28" s="40">
        <v>6500</v>
      </c>
      <c r="E28" s="40">
        <v>5000</v>
      </c>
      <c r="F28" s="40">
        <v>5000</v>
      </c>
      <c r="G28" s="7"/>
      <c r="H28" s="7"/>
      <c r="I28" s="7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</row>
    <row r="29" spans="1:242" s="66" customFormat="1" ht="38.25" customHeight="1" x14ac:dyDescent="0.3">
      <c r="A29" s="89" t="s">
        <v>31</v>
      </c>
      <c r="B29" s="75" t="s">
        <v>137</v>
      </c>
      <c r="C29" s="75"/>
      <c r="D29" s="78">
        <f>SUM(D37)</f>
        <v>7510</v>
      </c>
      <c r="E29" s="78">
        <f>E37</f>
        <v>8000</v>
      </c>
      <c r="F29" s="78">
        <f>F37</f>
        <v>8000</v>
      </c>
    </row>
    <row r="30" spans="1:242" s="3" customFormat="1" ht="150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32.75" hidden="1" customHeight="1" x14ac:dyDescent="0.3">
      <c r="A31" s="28"/>
      <c r="B31" s="29"/>
      <c r="C31" s="29"/>
      <c r="D31" s="40"/>
      <c r="E31" s="40"/>
      <c r="F31" s="40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124.5" hidden="1" customHeight="1" x14ac:dyDescent="0.3">
      <c r="A32" s="28"/>
      <c r="B32" s="54"/>
      <c r="C32" s="54"/>
      <c r="D32" s="42"/>
      <c r="E32" s="42"/>
      <c r="F32" s="42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77.25" hidden="1" customHeight="1" x14ac:dyDescent="0.3">
      <c r="A33" s="44"/>
      <c r="B33" s="29"/>
      <c r="C33" s="29"/>
      <c r="D33" s="40"/>
      <c r="E33" s="40"/>
      <c r="F33" s="40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8.5" hidden="1" customHeight="1" x14ac:dyDescent="0.3">
      <c r="A34" s="44"/>
      <c r="B34" s="45"/>
      <c r="C34" s="45"/>
      <c r="D34" s="43"/>
      <c r="E34" s="43"/>
      <c r="F34" s="43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83.25" hidden="1" customHeight="1" x14ac:dyDescent="0.3">
      <c r="A35" s="53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75" hidden="1" customHeight="1" x14ac:dyDescent="0.3">
      <c r="A36" s="28"/>
      <c r="B36" s="29"/>
      <c r="C36" s="29"/>
      <c r="D36" s="40"/>
      <c r="E36" s="40"/>
      <c r="F36" s="40"/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3" customFormat="1" ht="28.5" customHeight="1" x14ac:dyDescent="0.3">
      <c r="A37" s="90" t="s">
        <v>32</v>
      </c>
      <c r="B37" s="29" t="s">
        <v>77</v>
      </c>
      <c r="C37" s="29" t="s">
        <v>30</v>
      </c>
      <c r="D37" s="40">
        <v>7510</v>
      </c>
      <c r="E37" s="40">
        <v>8000</v>
      </c>
      <c r="F37" s="40">
        <v>8000</v>
      </c>
      <c r="G37" s="7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</row>
    <row r="38" spans="1:242" s="66" customFormat="1" ht="38.25" customHeight="1" x14ac:dyDescent="0.3">
      <c r="A38" s="74" t="s">
        <v>33</v>
      </c>
      <c r="B38" s="75" t="s">
        <v>136</v>
      </c>
      <c r="C38" s="75"/>
      <c r="D38" s="78">
        <f>SUM(D39)</f>
        <v>4500</v>
      </c>
      <c r="E38" s="78">
        <v>30000</v>
      </c>
      <c r="F38" s="78">
        <v>30000</v>
      </c>
    </row>
    <row r="39" spans="1:242" s="3" customFormat="1" ht="39.75" customHeight="1" x14ac:dyDescent="0.3">
      <c r="A39" s="31" t="s">
        <v>49</v>
      </c>
      <c r="B39" s="26" t="s">
        <v>78</v>
      </c>
      <c r="C39" s="26" t="s">
        <v>8</v>
      </c>
      <c r="D39" s="30">
        <v>4500</v>
      </c>
      <c r="E39" s="30">
        <v>30000</v>
      </c>
      <c r="F39" s="30">
        <v>30000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3" customFormat="1" ht="39.75" customHeight="1" x14ac:dyDescent="0.3">
      <c r="A40" s="111" t="s">
        <v>170</v>
      </c>
      <c r="B40" s="112" t="s">
        <v>54</v>
      </c>
      <c r="C40" s="112"/>
      <c r="D40" s="113">
        <f>SUM(D41+D47)</f>
        <v>398990</v>
      </c>
      <c r="E40" s="113">
        <f>SUM(E47+E41)</f>
        <v>400000</v>
      </c>
      <c r="F40" s="113">
        <f>SUM(F47+F41)</f>
        <v>400000</v>
      </c>
      <c r="G40" s="7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</row>
    <row r="41" spans="1:242" s="66" customFormat="1" ht="28.5" customHeight="1" x14ac:dyDescent="0.3">
      <c r="A41" s="82" t="s">
        <v>111</v>
      </c>
      <c r="B41" s="83" t="s">
        <v>135</v>
      </c>
      <c r="C41" s="83"/>
      <c r="D41" s="85">
        <f t="shared" ref="D41:F41" si="0">D42</f>
        <v>50000</v>
      </c>
      <c r="E41" s="85">
        <f t="shared" si="0"/>
        <v>50000</v>
      </c>
      <c r="F41" s="85">
        <f t="shared" si="0"/>
        <v>50000</v>
      </c>
    </row>
    <row r="42" spans="1:242" s="3" customFormat="1" ht="42.75" customHeight="1" x14ac:dyDescent="0.3">
      <c r="A42" s="53" t="s">
        <v>34</v>
      </c>
      <c r="B42" s="54" t="s">
        <v>79</v>
      </c>
      <c r="C42" s="54" t="s">
        <v>8</v>
      </c>
      <c r="D42" s="42">
        <v>50000</v>
      </c>
      <c r="E42" s="42">
        <v>50000</v>
      </c>
      <c r="F42" s="42">
        <v>50000</v>
      </c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11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108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54.7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3" customFormat="1" ht="62.25" hidden="1" customHeight="1" x14ac:dyDescent="0.3">
      <c r="A46" s="53"/>
      <c r="B46" s="54"/>
      <c r="C46" s="54"/>
      <c r="D46" s="42"/>
      <c r="E46" s="42"/>
      <c r="F46" s="42"/>
      <c r="G46" s="7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</row>
    <row r="47" spans="1:242" s="66" customFormat="1" ht="43.5" customHeight="1" x14ac:dyDescent="0.3">
      <c r="A47" s="82" t="s">
        <v>48</v>
      </c>
      <c r="B47" s="83" t="s">
        <v>80</v>
      </c>
      <c r="C47" s="83"/>
      <c r="D47" s="85">
        <f>SUM(D48)</f>
        <v>348990</v>
      </c>
      <c r="E47" s="85">
        <v>350000</v>
      </c>
      <c r="F47" s="85">
        <v>350000</v>
      </c>
    </row>
    <row r="48" spans="1:242" s="3" customFormat="1" ht="43.5" customHeight="1" x14ac:dyDescent="0.3">
      <c r="A48" s="38" t="s">
        <v>47</v>
      </c>
      <c r="B48" s="36" t="s">
        <v>81</v>
      </c>
      <c r="C48" s="36" t="s">
        <v>8</v>
      </c>
      <c r="D48" s="37">
        <v>348990</v>
      </c>
      <c r="E48" s="37">
        <v>350000</v>
      </c>
      <c r="F48" s="37">
        <v>350000</v>
      </c>
      <c r="G48" s="7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</row>
    <row r="49" spans="1:242" s="62" customFormat="1" ht="43.5" customHeight="1" x14ac:dyDescent="0.3">
      <c r="A49" s="61" t="s">
        <v>164</v>
      </c>
      <c r="B49" s="46" t="s">
        <v>56</v>
      </c>
      <c r="C49" s="46"/>
      <c r="D49" s="47">
        <f>SUM(D50)</f>
        <v>2336796.1800000002</v>
      </c>
      <c r="E49" s="47">
        <f>SUM(E50)</f>
        <v>13700</v>
      </c>
      <c r="F49" s="47">
        <f>SUM(F50)</f>
        <v>10000</v>
      </c>
    </row>
    <row r="50" spans="1:242" s="63" customFormat="1" ht="43.5" customHeight="1" x14ac:dyDescent="0.3">
      <c r="A50" s="111" t="s">
        <v>55</v>
      </c>
      <c r="B50" s="112" t="s">
        <v>57</v>
      </c>
      <c r="C50" s="112"/>
      <c r="D50" s="113">
        <f>SUM(D51)</f>
        <v>2336796.1800000002</v>
      </c>
      <c r="E50" s="113">
        <f>SUM(E51)</f>
        <v>13700</v>
      </c>
      <c r="F50" s="113">
        <v>10000</v>
      </c>
    </row>
    <row r="51" spans="1:242" s="66" customFormat="1" ht="41.25" customHeight="1" x14ac:dyDescent="0.3">
      <c r="A51" s="77" t="s">
        <v>52</v>
      </c>
      <c r="B51" s="75" t="s">
        <v>134</v>
      </c>
      <c r="C51" s="75"/>
      <c r="D51" s="88">
        <f>SUM(D56:D58)</f>
        <v>2336796.1800000002</v>
      </c>
      <c r="E51" s="88">
        <f>SUM(E56:E57)</f>
        <v>13700</v>
      </c>
      <c r="F51" s="88">
        <f>SUM(F56)</f>
        <v>10000</v>
      </c>
      <c r="H51" s="67"/>
    </row>
    <row r="52" spans="1:242" s="3" customFormat="1" ht="94.5" hidden="1" customHeight="1" x14ac:dyDescent="0.3">
      <c r="A52" s="31" t="s">
        <v>13</v>
      </c>
      <c r="B52" s="26" t="s">
        <v>2</v>
      </c>
      <c r="C52" s="26" t="s">
        <v>0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54" hidden="1" customHeight="1" x14ac:dyDescent="0.3">
      <c r="A53" s="31" t="s">
        <v>22</v>
      </c>
      <c r="B53" s="26" t="s">
        <v>2</v>
      </c>
      <c r="C53" s="26" t="s">
        <v>23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7.5" hidden="1" customHeight="1" x14ac:dyDescent="0.3">
      <c r="A54" s="31" t="s">
        <v>18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4.5" hidden="1" customHeight="1" x14ac:dyDescent="0.3">
      <c r="A55" s="31" t="s">
        <v>19</v>
      </c>
      <c r="B55" s="26" t="s">
        <v>2</v>
      </c>
      <c r="C55" s="26" t="s">
        <v>0</v>
      </c>
      <c r="D55" s="30"/>
      <c r="E55" s="30"/>
      <c r="F55" s="30"/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35</v>
      </c>
      <c r="B56" s="26" t="s">
        <v>58</v>
      </c>
      <c r="C56" s="26" t="s">
        <v>8</v>
      </c>
      <c r="D56" s="30">
        <v>14000</v>
      </c>
      <c r="E56" s="30">
        <v>10000</v>
      </c>
      <c r="F56" s="30">
        <v>10000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61.5" customHeight="1" x14ac:dyDescent="0.3">
      <c r="A57" s="32" t="s">
        <v>50</v>
      </c>
      <c r="B57" s="26" t="s">
        <v>59</v>
      </c>
      <c r="C57" s="26" t="s">
        <v>8</v>
      </c>
      <c r="D57" s="30">
        <v>43796.18</v>
      </c>
      <c r="E57" s="30">
        <v>3700</v>
      </c>
      <c r="F57" s="30">
        <v>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3" customFormat="1" ht="61.5" customHeight="1" x14ac:dyDescent="0.3">
      <c r="A58" s="32" t="s">
        <v>169</v>
      </c>
      <c r="B58" s="26" t="s">
        <v>167</v>
      </c>
      <c r="C58" s="26" t="s">
        <v>168</v>
      </c>
      <c r="D58" s="30">
        <v>2279000</v>
      </c>
      <c r="E58" s="30">
        <v>0</v>
      </c>
      <c r="F58" s="30">
        <v>0</v>
      </c>
      <c r="G58" s="7"/>
      <c r="H58" s="6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</row>
    <row r="59" spans="1:242" s="3" customFormat="1" ht="42.75" customHeight="1" x14ac:dyDescent="0.3">
      <c r="A59" s="60" t="s">
        <v>141</v>
      </c>
      <c r="B59" s="24" t="s">
        <v>61</v>
      </c>
      <c r="C59" s="39"/>
      <c r="D59" s="25">
        <f>D61</f>
        <v>150000</v>
      </c>
      <c r="E59" s="25">
        <f>E61</f>
        <v>150000</v>
      </c>
      <c r="F59" s="25">
        <f>F61</f>
        <v>150000</v>
      </c>
      <c r="G59" s="7"/>
      <c r="H59" s="6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</row>
    <row r="60" spans="1:242" s="63" customFormat="1" ht="58.5" customHeight="1" x14ac:dyDescent="0.3">
      <c r="A60" s="108" t="s">
        <v>97</v>
      </c>
      <c r="B60" s="109" t="s">
        <v>62</v>
      </c>
      <c r="C60" s="101"/>
      <c r="D60" s="110">
        <v>150000</v>
      </c>
      <c r="E60" s="110">
        <v>150000</v>
      </c>
      <c r="F60" s="110">
        <v>150000</v>
      </c>
      <c r="H60" s="64"/>
    </row>
    <row r="61" spans="1:242" s="66" customFormat="1" ht="42.75" customHeight="1" x14ac:dyDescent="0.3">
      <c r="A61" s="74" t="s">
        <v>36</v>
      </c>
      <c r="B61" s="75" t="s">
        <v>63</v>
      </c>
      <c r="C61" s="75"/>
      <c r="D61" s="78">
        <v>150000</v>
      </c>
      <c r="E61" s="78">
        <f t="shared" ref="E61:F61" si="1">E62</f>
        <v>150000</v>
      </c>
      <c r="F61" s="78">
        <f t="shared" si="1"/>
        <v>150000</v>
      </c>
      <c r="H61" s="67"/>
    </row>
    <row r="62" spans="1:242" s="3" customFormat="1" ht="69.75" customHeight="1" x14ac:dyDescent="0.3">
      <c r="A62" s="31" t="s">
        <v>138</v>
      </c>
      <c r="B62" s="26" t="s">
        <v>93</v>
      </c>
      <c r="C62" s="26" t="s">
        <v>8</v>
      </c>
      <c r="D62" s="30">
        <v>150000</v>
      </c>
      <c r="E62" s="30">
        <v>150000</v>
      </c>
      <c r="F62" s="30">
        <v>150000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45" customHeight="1" x14ac:dyDescent="0.3">
      <c r="A63" s="59" t="s">
        <v>140</v>
      </c>
      <c r="B63" s="24" t="s">
        <v>64</v>
      </c>
      <c r="C63" s="39"/>
      <c r="D63" s="25">
        <f>SUM(D65+D68+D77)</f>
        <v>2122328.41</v>
      </c>
      <c r="E63" s="25">
        <f>SUM(E65+E68+E77)</f>
        <v>1469643.89</v>
      </c>
      <c r="F63" s="25">
        <f>SUM(F65+F68+F77)</f>
        <v>1217524.8899999999</v>
      </c>
      <c r="G63" s="7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3" customFormat="1" ht="89.25" hidden="1" customHeight="1" x14ac:dyDescent="0.3">
      <c r="A64" s="28" t="s">
        <v>20</v>
      </c>
      <c r="B64" s="29" t="s">
        <v>2</v>
      </c>
      <c r="C64" s="29" t="s">
        <v>3</v>
      </c>
      <c r="D64" s="40"/>
      <c r="E64" s="40"/>
      <c r="F64" s="40"/>
      <c r="G64" s="8"/>
      <c r="H64" s="6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</row>
    <row r="65" spans="1:242" s="63" customFormat="1" ht="51" customHeight="1" x14ac:dyDescent="0.3">
      <c r="A65" s="97" t="s">
        <v>98</v>
      </c>
      <c r="B65" s="101" t="s">
        <v>65</v>
      </c>
      <c r="C65" s="101"/>
      <c r="D65" s="102">
        <f t="shared" ref="D65:F66" si="2">SUM(D66)</f>
        <v>1346240.74</v>
      </c>
      <c r="E65" s="102">
        <f t="shared" si="2"/>
        <v>1229081.74</v>
      </c>
      <c r="F65" s="102">
        <f t="shared" si="2"/>
        <v>953962.74</v>
      </c>
      <c r="G65" s="68"/>
      <c r="H65" s="64"/>
    </row>
    <row r="66" spans="1:242" s="66" customFormat="1" ht="31.5" customHeight="1" x14ac:dyDescent="0.3">
      <c r="A66" s="77" t="s">
        <v>37</v>
      </c>
      <c r="B66" s="75" t="s">
        <v>66</v>
      </c>
      <c r="C66" s="79"/>
      <c r="D66" s="78">
        <f t="shared" si="2"/>
        <v>1346240.74</v>
      </c>
      <c r="E66" s="78">
        <f t="shared" si="2"/>
        <v>1229081.74</v>
      </c>
      <c r="F66" s="78">
        <f t="shared" si="2"/>
        <v>953962.74</v>
      </c>
      <c r="H66" s="67"/>
    </row>
    <row r="67" spans="1:242" s="3" customFormat="1" ht="42" customHeight="1" x14ac:dyDescent="0.3">
      <c r="A67" s="80" t="s">
        <v>38</v>
      </c>
      <c r="B67" s="45" t="s">
        <v>86</v>
      </c>
      <c r="C67" s="81" t="s">
        <v>8</v>
      </c>
      <c r="D67" s="41">
        <v>1346240.74</v>
      </c>
      <c r="E67" s="41">
        <v>1229081.74</v>
      </c>
      <c r="F67" s="41">
        <v>953962.74</v>
      </c>
      <c r="G67" s="7"/>
      <c r="H67" s="6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</row>
    <row r="68" spans="1:242" s="63" customFormat="1" ht="42" customHeight="1" x14ac:dyDescent="0.3">
      <c r="A68" s="104" t="s">
        <v>99</v>
      </c>
      <c r="B68" s="105" t="s">
        <v>67</v>
      </c>
      <c r="C68" s="106"/>
      <c r="D68" s="107">
        <v>5000</v>
      </c>
      <c r="E68" s="107">
        <f>SUM(E69)</f>
        <v>5000</v>
      </c>
      <c r="F68" s="107">
        <f>SUM(F69)</f>
        <v>5000</v>
      </c>
      <c r="H68" s="64"/>
    </row>
    <row r="69" spans="1:242" s="66" customFormat="1" ht="27.75" customHeight="1" x14ac:dyDescent="0.3">
      <c r="A69" s="82" t="s">
        <v>39</v>
      </c>
      <c r="B69" s="83" t="s">
        <v>68</v>
      </c>
      <c r="C69" s="84"/>
      <c r="D69" s="85">
        <v>5000</v>
      </c>
      <c r="E69" s="85">
        <f>E72</f>
        <v>5000</v>
      </c>
      <c r="F69" s="85">
        <f>F72</f>
        <v>5000</v>
      </c>
      <c r="H69" s="67"/>
    </row>
    <row r="70" spans="1:242" s="3" customFormat="1" ht="86.25" hidden="1" customHeight="1" x14ac:dyDescent="0.3">
      <c r="A70" s="53"/>
      <c r="B70" s="54"/>
      <c r="C70" s="86"/>
      <c r="D70" s="42"/>
      <c r="E70" s="42"/>
      <c r="F70" s="42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54.75" hidden="1" customHeight="1" x14ac:dyDescent="0.3">
      <c r="A71" s="53"/>
      <c r="B71" s="54"/>
      <c r="C71" s="87"/>
      <c r="D71" s="42"/>
      <c r="E71" s="42"/>
      <c r="F71" s="42"/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46.5" customHeight="1" x14ac:dyDescent="0.3">
      <c r="A72" s="28" t="s">
        <v>139</v>
      </c>
      <c r="B72" s="29" t="s">
        <v>87</v>
      </c>
      <c r="C72" s="29" t="s">
        <v>8</v>
      </c>
      <c r="D72" s="40">
        <v>5000</v>
      </c>
      <c r="E72" s="40">
        <v>5000</v>
      </c>
      <c r="F72" s="40">
        <v>5000</v>
      </c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61.5" hidden="1" customHeight="1" x14ac:dyDescent="0.3">
      <c r="A73" s="28"/>
      <c r="B73" s="29"/>
      <c r="C73" s="29"/>
      <c r="D73" s="40"/>
      <c r="E73" s="40"/>
      <c r="F73" s="40"/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60.75" hidden="1" customHeight="1" x14ac:dyDescent="0.3">
      <c r="A74" s="28"/>
      <c r="B74" s="29"/>
      <c r="C74" s="29"/>
      <c r="D74" s="40"/>
      <c r="E74" s="40"/>
      <c r="F74" s="40"/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3" customFormat="1" ht="60" hidden="1" customHeight="1" x14ac:dyDescent="0.3">
      <c r="A75" s="28"/>
      <c r="B75" s="29"/>
      <c r="C75" s="29"/>
      <c r="D75" s="40"/>
      <c r="E75" s="40"/>
      <c r="F75" s="40"/>
      <c r="G75" s="7"/>
      <c r="H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s="3" customFormat="1" ht="75" hidden="1" customHeight="1" x14ac:dyDescent="0.3">
      <c r="A76" s="28"/>
      <c r="B76" s="29"/>
      <c r="C76" s="86"/>
      <c r="D76" s="40"/>
      <c r="E76" s="40"/>
      <c r="F76" s="40"/>
      <c r="G76" s="7"/>
      <c r="H76" s="6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</row>
    <row r="77" spans="1:242" s="63" customFormat="1" ht="46.5" customHeight="1" x14ac:dyDescent="0.3">
      <c r="A77" s="97" t="s">
        <v>100</v>
      </c>
      <c r="B77" s="101" t="s">
        <v>88</v>
      </c>
      <c r="C77" s="103"/>
      <c r="D77" s="102">
        <f t="shared" ref="D77:F78" si="3">SUM(D78)</f>
        <v>771087.67</v>
      </c>
      <c r="E77" s="102">
        <f t="shared" si="3"/>
        <v>235562.15</v>
      </c>
      <c r="F77" s="102">
        <f t="shared" si="3"/>
        <v>258562.15</v>
      </c>
      <c r="H77" s="64"/>
    </row>
    <row r="78" spans="1:242" s="66" customFormat="1" ht="46.5" customHeight="1" x14ac:dyDescent="0.3">
      <c r="A78" s="77" t="s">
        <v>122</v>
      </c>
      <c r="B78" s="75" t="s">
        <v>89</v>
      </c>
      <c r="C78" s="79"/>
      <c r="D78" s="78">
        <f t="shared" si="3"/>
        <v>771087.67</v>
      </c>
      <c r="E78" s="78">
        <f t="shared" si="3"/>
        <v>235562.15</v>
      </c>
      <c r="F78" s="78">
        <f t="shared" si="3"/>
        <v>258562.15</v>
      </c>
      <c r="H78" s="67"/>
    </row>
    <row r="79" spans="1:242" s="3" customFormat="1" ht="51.75" customHeight="1" x14ac:dyDescent="0.3">
      <c r="A79" s="34" t="s">
        <v>40</v>
      </c>
      <c r="B79" s="33" t="s">
        <v>90</v>
      </c>
      <c r="C79" s="33" t="s">
        <v>8</v>
      </c>
      <c r="D79" s="43">
        <v>771087.67</v>
      </c>
      <c r="E79" s="43">
        <v>235562.15</v>
      </c>
      <c r="F79" s="43">
        <v>258562.15</v>
      </c>
      <c r="G79" s="7"/>
      <c r="H79" s="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 s="3" customFormat="1" ht="64.5" customHeight="1" x14ac:dyDescent="0.3">
      <c r="A80" s="119" t="s">
        <v>148</v>
      </c>
      <c r="B80" s="116" t="s">
        <v>150</v>
      </c>
      <c r="C80" s="117"/>
      <c r="D80" s="118">
        <f>SUM(D81)</f>
        <v>519639.77</v>
      </c>
      <c r="E80" s="118">
        <v>0</v>
      </c>
      <c r="F80" s="118">
        <v>0</v>
      </c>
      <c r="G80" s="7"/>
      <c r="H80" s="6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</row>
    <row r="81" spans="1:242" s="3" customFormat="1" ht="56.25" customHeight="1" x14ac:dyDescent="0.3">
      <c r="A81" s="115" t="s">
        <v>159</v>
      </c>
      <c r="B81" s="29" t="s">
        <v>151</v>
      </c>
      <c r="C81" s="29"/>
      <c r="D81" s="40">
        <f>SUM(D82)</f>
        <v>519639.77</v>
      </c>
      <c r="E81" s="40">
        <v>0</v>
      </c>
      <c r="F81" s="40">
        <v>0</v>
      </c>
      <c r="G81" s="7"/>
      <c r="H81" s="6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</row>
    <row r="82" spans="1:242" s="3" customFormat="1" ht="43.5" customHeight="1" x14ac:dyDescent="0.3">
      <c r="A82" s="77" t="s">
        <v>158</v>
      </c>
      <c r="B82" s="29" t="s">
        <v>152</v>
      </c>
      <c r="C82" s="29"/>
      <c r="D82" s="40">
        <f>SUM(D83:D84)</f>
        <v>519639.77</v>
      </c>
      <c r="E82" s="40">
        <v>0</v>
      </c>
      <c r="F82" s="40">
        <v>0</v>
      </c>
      <c r="G82" s="7"/>
      <c r="H82" s="6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</row>
    <row r="83" spans="1:242" s="3" customFormat="1" ht="40.5" customHeight="1" x14ac:dyDescent="0.3">
      <c r="A83" s="28" t="s">
        <v>157</v>
      </c>
      <c r="B83" s="29" t="s">
        <v>153</v>
      </c>
      <c r="C83" s="29" t="s">
        <v>8</v>
      </c>
      <c r="D83" s="40">
        <v>500000</v>
      </c>
      <c r="E83" s="40">
        <v>0</v>
      </c>
      <c r="F83" s="40">
        <v>0</v>
      </c>
      <c r="G83" s="7"/>
      <c r="H83" s="6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</row>
    <row r="84" spans="1:242" s="3" customFormat="1" ht="48" customHeight="1" x14ac:dyDescent="0.3">
      <c r="A84" s="50" t="s">
        <v>149</v>
      </c>
      <c r="B84" s="29" t="s">
        <v>154</v>
      </c>
      <c r="C84" s="29" t="s">
        <v>8</v>
      </c>
      <c r="D84" s="52">
        <v>19639.77</v>
      </c>
      <c r="E84" s="52">
        <v>0</v>
      </c>
      <c r="F84" s="52">
        <v>0</v>
      </c>
      <c r="G84" s="7"/>
      <c r="H84" s="6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</row>
    <row r="85" spans="1:242" ht="93" customHeight="1" x14ac:dyDescent="0.3">
      <c r="A85" s="61" t="s">
        <v>147</v>
      </c>
      <c r="B85" s="46" t="s">
        <v>69</v>
      </c>
      <c r="C85" s="46"/>
      <c r="D85" s="47">
        <f>SUM(D88+D95+D100)</f>
        <v>12572931.130000001</v>
      </c>
      <c r="E85" s="47">
        <f>SUM(E88+E95)</f>
        <v>3205109</v>
      </c>
      <c r="F85" s="47">
        <f>SUM(F88+F95)</f>
        <v>3205109</v>
      </c>
      <c r="H85" s="6"/>
    </row>
    <row r="86" spans="1:242" ht="45.75" hidden="1" customHeight="1" x14ac:dyDescent="0.3">
      <c r="A86" s="38" t="s">
        <v>12</v>
      </c>
      <c r="B86" s="36" t="s">
        <v>1</v>
      </c>
      <c r="C86" s="36" t="s">
        <v>4</v>
      </c>
      <c r="D86" s="42"/>
      <c r="E86" s="42"/>
      <c r="F86" s="42"/>
      <c r="H86" s="6"/>
    </row>
    <row r="87" spans="1:242" ht="8.25" hidden="1" customHeight="1" x14ac:dyDescent="0.3">
      <c r="A87" s="38" t="s">
        <v>21</v>
      </c>
      <c r="B87" s="36" t="s">
        <v>1</v>
      </c>
      <c r="C87" s="36" t="s">
        <v>9</v>
      </c>
      <c r="D87" s="42"/>
      <c r="E87" s="42"/>
      <c r="F87" s="42"/>
      <c r="H87" s="6"/>
    </row>
    <row r="88" spans="1:242" s="63" customFormat="1" ht="42" customHeight="1" x14ac:dyDescent="0.3">
      <c r="A88" s="94" t="s">
        <v>51</v>
      </c>
      <c r="B88" s="95" t="s">
        <v>70</v>
      </c>
      <c r="C88" s="95"/>
      <c r="D88" s="96">
        <f>SUM(D89)</f>
        <v>4525929.1300000008</v>
      </c>
      <c r="E88" s="96">
        <f>SUM(E90:E92)</f>
        <v>3135109</v>
      </c>
      <c r="F88" s="96">
        <f>SUM(F89)</f>
        <v>3135109</v>
      </c>
      <c r="H88" s="64"/>
    </row>
    <row r="89" spans="1:242" s="65" customFormat="1" ht="43.5" customHeight="1" x14ac:dyDescent="0.3">
      <c r="A89" s="77" t="s">
        <v>115</v>
      </c>
      <c r="B89" s="75" t="s">
        <v>71</v>
      </c>
      <c r="C89" s="75"/>
      <c r="D89" s="78">
        <f>SUM(D90:D94)</f>
        <v>4525929.1300000008</v>
      </c>
      <c r="E89" s="78">
        <f>SUM(E90:E94)</f>
        <v>3135109</v>
      </c>
      <c r="F89" s="78">
        <f>SUM(F90:F94)</f>
        <v>3135109</v>
      </c>
    </row>
    <row r="90" spans="1:242" s="5" customFormat="1" ht="105" customHeight="1" x14ac:dyDescent="0.3">
      <c r="A90" s="34" t="s">
        <v>117</v>
      </c>
      <c r="B90" s="33" t="s">
        <v>112</v>
      </c>
      <c r="C90" s="33" t="s">
        <v>7</v>
      </c>
      <c r="D90" s="35">
        <v>2176548</v>
      </c>
      <c r="E90" s="35">
        <v>2176548</v>
      </c>
      <c r="F90" s="35">
        <v>2176548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65.25" customHeight="1" x14ac:dyDescent="0.3">
      <c r="A91" s="34" t="s">
        <v>116</v>
      </c>
      <c r="B91" s="26" t="s">
        <v>113</v>
      </c>
      <c r="C91" s="26" t="s">
        <v>8</v>
      </c>
      <c r="D91" s="30">
        <v>1486913.28</v>
      </c>
      <c r="E91" s="30">
        <v>958561</v>
      </c>
      <c r="F91" s="30">
        <v>958561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45.75" customHeight="1" x14ac:dyDescent="0.3">
      <c r="A92" s="34" t="s">
        <v>102</v>
      </c>
      <c r="B92" s="26" t="s">
        <v>114</v>
      </c>
      <c r="C92" s="26" t="s">
        <v>30</v>
      </c>
      <c r="D92" s="30">
        <v>2076.85</v>
      </c>
      <c r="E92" s="30">
        <v>0</v>
      </c>
      <c r="F92" s="30">
        <v>0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64.5" customHeight="1" x14ac:dyDescent="0.3">
      <c r="A93" s="31" t="s">
        <v>165</v>
      </c>
      <c r="B93" s="26" t="s">
        <v>118</v>
      </c>
      <c r="C93" s="26" t="s">
        <v>7</v>
      </c>
      <c r="D93" s="30">
        <v>819420</v>
      </c>
      <c r="E93" s="30">
        <v>0</v>
      </c>
      <c r="F93" s="30">
        <v>0</v>
      </c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5" customFormat="1" ht="108.75" customHeight="1" x14ac:dyDescent="0.3">
      <c r="A94" s="31" t="s">
        <v>166</v>
      </c>
      <c r="B94" s="26" t="s">
        <v>119</v>
      </c>
      <c r="C94" s="26" t="s">
        <v>7</v>
      </c>
      <c r="D94" s="30">
        <v>40971</v>
      </c>
      <c r="E94" s="30">
        <v>0</v>
      </c>
      <c r="F94" s="30">
        <v>0</v>
      </c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40.5" customHeight="1" x14ac:dyDescent="0.3">
      <c r="A95" s="97" t="s">
        <v>129</v>
      </c>
      <c r="B95" s="98" t="s">
        <v>126</v>
      </c>
      <c r="C95" s="99"/>
      <c r="D95" s="100">
        <f>SUM(D96)</f>
        <v>70000</v>
      </c>
      <c r="E95" s="100">
        <f>E96</f>
        <v>70000</v>
      </c>
      <c r="F95" s="100">
        <f>F96</f>
        <v>70000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65" customFormat="1" ht="43.5" customHeight="1" x14ac:dyDescent="0.3">
      <c r="A96" s="74" t="s">
        <v>41</v>
      </c>
      <c r="B96" s="75" t="s">
        <v>120</v>
      </c>
      <c r="C96" s="75"/>
      <c r="D96" s="76">
        <f>SUM(D98)</f>
        <v>70000</v>
      </c>
      <c r="E96" s="76">
        <v>70000</v>
      </c>
      <c r="F96" s="76">
        <v>70000</v>
      </c>
    </row>
    <row r="97" spans="1:242" s="5" customFormat="1" ht="26.25" hidden="1" customHeight="1" x14ac:dyDescent="0.3">
      <c r="A97" s="34"/>
      <c r="B97" s="48"/>
      <c r="C97" s="48"/>
      <c r="D97" s="49"/>
      <c r="E97" s="49"/>
      <c r="F97" s="49"/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45" customHeight="1" x14ac:dyDescent="0.3">
      <c r="A98" s="34" t="s">
        <v>42</v>
      </c>
      <c r="B98" s="26" t="s">
        <v>121</v>
      </c>
      <c r="C98" s="48" t="s">
        <v>8</v>
      </c>
      <c r="D98" s="49">
        <v>70000</v>
      </c>
      <c r="E98" s="49">
        <v>70000</v>
      </c>
      <c r="F98" s="49">
        <v>70000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44.25" hidden="1" customHeight="1" x14ac:dyDescent="0.3">
      <c r="A99" s="31"/>
      <c r="B99" s="26"/>
      <c r="C99" s="26"/>
      <c r="D99" s="30"/>
      <c r="E99" s="30"/>
      <c r="F99" s="30"/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52.5" customHeight="1" x14ac:dyDescent="0.3">
      <c r="A100" s="97" t="s">
        <v>128</v>
      </c>
      <c r="B100" s="101" t="s">
        <v>127</v>
      </c>
      <c r="C100" s="101"/>
      <c r="D100" s="102">
        <f>SUM(D101+D103)</f>
        <v>7977002</v>
      </c>
      <c r="E100" s="102">
        <v>0</v>
      </c>
      <c r="F100" s="102">
        <v>0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52.5" customHeight="1" x14ac:dyDescent="0.3">
      <c r="A101" s="73" t="s">
        <v>143</v>
      </c>
      <c r="B101" s="29" t="s">
        <v>144</v>
      </c>
      <c r="C101" s="29"/>
      <c r="D101" s="30">
        <f>SUM(D102)</f>
        <v>707000</v>
      </c>
      <c r="E101" s="30">
        <v>0</v>
      </c>
      <c r="F101" s="30">
        <v>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46.5" customHeight="1" x14ac:dyDescent="0.3">
      <c r="A102" s="28" t="s">
        <v>156</v>
      </c>
      <c r="B102" s="29" t="s">
        <v>145</v>
      </c>
      <c r="C102" s="29" t="s">
        <v>8</v>
      </c>
      <c r="D102" s="30">
        <v>707000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38.25" customHeight="1" x14ac:dyDescent="0.3">
      <c r="A103" s="92" t="s">
        <v>130</v>
      </c>
      <c r="B103" s="26" t="s">
        <v>131</v>
      </c>
      <c r="C103" s="26"/>
      <c r="D103" s="30">
        <v>7270002</v>
      </c>
      <c r="E103" s="30">
        <v>0</v>
      </c>
      <c r="F103" s="30">
        <v>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60" customHeight="1" x14ac:dyDescent="0.3">
      <c r="A104" s="31" t="s">
        <v>155</v>
      </c>
      <c r="B104" s="26" t="s">
        <v>146</v>
      </c>
      <c r="C104" s="26" t="s">
        <v>8</v>
      </c>
      <c r="D104" s="30">
        <v>7270002</v>
      </c>
      <c r="E104" s="30">
        <v>0</v>
      </c>
      <c r="F104" s="30">
        <v>0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58.5" customHeight="1" x14ac:dyDescent="0.3">
      <c r="A105" s="93" t="s">
        <v>124</v>
      </c>
      <c r="B105" s="72" t="s">
        <v>125</v>
      </c>
      <c r="C105" s="72"/>
      <c r="D105" s="27">
        <f>SUM(D106+D114+D120)</f>
        <v>8748169.2800000012</v>
      </c>
      <c r="E105" s="27">
        <f>SUM(E106+E114+E120)</f>
        <v>5764888.1099999994</v>
      </c>
      <c r="F105" s="27">
        <f>SUM(F106+F114+F120)</f>
        <v>5773688.1099999994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33.75" customHeight="1" x14ac:dyDescent="0.3">
      <c r="A106" s="70" t="s">
        <v>44</v>
      </c>
      <c r="B106" s="26" t="s">
        <v>82</v>
      </c>
      <c r="C106" s="26"/>
      <c r="D106" s="27">
        <f>SUM(D107:D113)</f>
        <v>5630188.1100000003</v>
      </c>
      <c r="E106" s="27">
        <f>SUM(E107:E113)</f>
        <v>5530188.1099999994</v>
      </c>
      <c r="F106" s="27">
        <f>SUM(F107:F113)</f>
        <v>5530188.1099999994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66.75" customHeight="1" x14ac:dyDescent="0.3">
      <c r="A107" s="31" t="s">
        <v>24</v>
      </c>
      <c r="B107" s="26" t="s">
        <v>94</v>
      </c>
      <c r="C107" s="26" t="s">
        <v>7</v>
      </c>
      <c r="D107" s="30">
        <v>884992.38</v>
      </c>
      <c r="E107" s="30">
        <v>853461</v>
      </c>
      <c r="F107" s="30">
        <v>853461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70.5" customHeight="1" x14ac:dyDescent="0.3">
      <c r="A108" s="31" t="s">
        <v>26</v>
      </c>
      <c r="B108" s="26" t="s">
        <v>95</v>
      </c>
      <c r="C108" s="26" t="s">
        <v>7</v>
      </c>
      <c r="D108" s="30">
        <v>3379350.11</v>
      </c>
      <c r="E108" s="30">
        <v>3379350.11</v>
      </c>
      <c r="F108" s="30">
        <v>3379350.11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54" customHeight="1" x14ac:dyDescent="0.3">
      <c r="A109" s="31" t="s">
        <v>27</v>
      </c>
      <c r="B109" s="26" t="s">
        <v>95</v>
      </c>
      <c r="C109" s="26" t="s">
        <v>8</v>
      </c>
      <c r="D109" s="30">
        <v>755250</v>
      </c>
      <c r="E109" s="30">
        <v>655250</v>
      </c>
      <c r="F109" s="30">
        <v>655250</v>
      </c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33" customHeight="1" x14ac:dyDescent="0.3">
      <c r="A110" s="31" t="s">
        <v>28</v>
      </c>
      <c r="B110" s="26" t="s">
        <v>96</v>
      </c>
      <c r="C110" s="26" t="s">
        <v>30</v>
      </c>
      <c r="D110" s="30">
        <v>68468.62</v>
      </c>
      <c r="E110" s="30">
        <v>100000</v>
      </c>
      <c r="F110" s="30">
        <v>100000</v>
      </c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61.5" customHeight="1" x14ac:dyDescent="0.3">
      <c r="A111" s="31" t="s">
        <v>72</v>
      </c>
      <c r="B111" s="26" t="s">
        <v>101</v>
      </c>
      <c r="C111" s="26" t="s">
        <v>29</v>
      </c>
      <c r="D111" s="30">
        <v>4283</v>
      </c>
      <c r="E111" s="30">
        <v>4283</v>
      </c>
      <c r="F111" s="30">
        <v>4283</v>
      </c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5" customFormat="1" ht="33.75" customHeight="1" x14ac:dyDescent="0.3">
      <c r="A112" s="31" t="s">
        <v>60</v>
      </c>
      <c r="B112" s="26" t="s">
        <v>91</v>
      </c>
      <c r="C112" s="26" t="s">
        <v>43</v>
      </c>
      <c r="D112" s="30">
        <v>527844</v>
      </c>
      <c r="E112" s="30">
        <v>527844</v>
      </c>
      <c r="F112" s="30">
        <v>527844</v>
      </c>
      <c r="G112" s="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5" customFormat="1" ht="27.75" customHeight="1" x14ac:dyDescent="0.3">
      <c r="A113" s="31" t="s">
        <v>45</v>
      </c>
      <c r="B113" s="26" t="s">
        <v>92</v>
      </c>
      <c r="C113" s="26" t="s">
        <v>30</v>
      </c>
      <c r="D113" s="30">
        <v>10000</v>
      </c>
      <c r="E113" s="30">
        <v>10000</v>
      </c>
      <c r="F113" s="30">
        <v>10000</v>
      </c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5" customFormat="1" ht="34.5" customHeight="1" x14ac:dyDescent="0.3">
      <c r="A114" s="69" t="s">
        <v>103</v>
      </c>
      <c r="B114" s="72" t="s">
        <v>104</v>
      </c>
      <c r="C114" s="26"/>
      <c r="D114" s="27">
        <f>SUM(D115:D119)</f>
        <v>2885581.17</v>
      </c>
      <c r="E114" s="27">
        <v>0</v>
      </c>
      <c r="F114" s="27">
        <v>0</v>
      </c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5" customFormat="1" ht="164.25" customHeight="1" x14ac:dyDescent="0.3">
      <c r="A115" s="91" t="s">
        <v>132</v>
      </c>
      <c r="B115" s="26" t="s">
        <v>107</v>
      </c>
      <c r="C115" s="26" t="s">
        <v>8</v>
      </c>
      <c r="D115" s="30">
        <v>1854371.17</v>
      </c>
      <c r="E115" s="30">
        <v>0</v>
      </c>
      <c r="F115" s="30">
        <v>0</v>
      </c>
      <c r="G115" s="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s="5" customFormat="1" ht="136.5" customHeight="1" x14ac:dyDescent="0.3">
      <c r="A116" s="91" t="s">
        <v>161</v>
      </c>
      <c r="B116" s="26" t="s">
        <v>108</v>
      </c>
      <c r="C116" s="26" t="s">
        <v>8</v>
      </c>
      <c r="D116" s="30">
        <v>699595.73</v>
      </c>
      <c r="E116" s="30">
        <v>0</v>
      </c>
      <c r="F116" s="30">
        <v>0</v>
      </c>
      <c r="G116" s="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s="5" customFormat="1" ht="99.75" customHeight="1" x14ac:dyDescent="0.3">
      <c r="A117" s="91" t="s">
        <v>105</v>
      </c>
      <c r="B117" s="26" t="s">
        <v>109</v>
      </c>
      <c r="C117" s="26" t="s">
        <v>8</v>
      </c>
      <c r="D117" s="30">
        <v>148614.26999999999</v>
      </c>
      <c r="E117" s="30">
        <v>0</v>
      </c>
      <c r="F117" s="30">
        <v>0</v>
      </c>
      <c r="G117" s="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pans="1:242" s="5" customFormat="1" ht="50.25" customHeight="1" x14ac:dyDescent="0.3">
      <c r="A118" s="91" t="s">
        <v>106</v>
      </c>
      <c r="B118" s="26" t="s">
        <v>110</v>
      </c>
      <c r="C118" s="26" t="s">
        <v>8</v>
      </c>
      <c r="D118" s="30">
        <v>83000</v>
      </c>
      <c r="E118" s="30">
        <v>0</v>
      </c>
      <c r="F118" s="30">
        <v>0</v>
      </c>
      <c r="G118" s="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</row>
    <row r="119" spans="1:242" s="5" customFormat="1" ht="50.25" customHeight="1" x14ac:dyDescent="0.3">
      <c r="A119" s="91" t="s">
        <v>162</v>
      </c>
      <c r="B119" s="26" t="s">
        <v>163</v>
      </c>
      <c r="C119" s="26" t="s">
        <v>8</v>
      </c>
      <c r="D119" s="30">
        <v>100000</v>
      </c>
      <c r="E119" s="30">
        <v>0</v>
      </c>
      <c r="F119" s="30">
        <v>0</v>
      </c>
      <c r="G119" s="9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</row>
    <row r="120" spans="1:242" s="5" customFormat="1" ht="49.5" customHeight="1" x14ac:dyDescent="0.3">
      <c r="A120" s="69" t="s">
        <v>83</v>
      </c>
      <c r="B120" s="71" t="s">
        <v>84</v>
      </c>
      <c r="C120" s="72"/>
      <c r="D120" s="27">
        <f>SUM(D121)</f>
        <v>232400</v>
      </c>
      <c r="E120" s="27">
        <f>SUM(E121)</f>
        <v>234700</v>
      </c>
      <c r="F120" s="27">
        <f>SUM(F121)</f>
        <v>243500</v>
      </c>
      <c r="G120" s="9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</row>
    <row r="121" spans="1:242" s="5" customFormat="1" ht="75" customHeight="1" x14ac:dyDescent="0.3">
      <c r="A121" s="31" t="s">
        <v>46</v>
      </c>
      <c r="B121" s="26" t="s">
        <v>85</v>
      </c>
      <c r="C121" s="26" t="s">
        <v>8</v>
      </c>
      <c r="D121" s="30">
        <v>232400</v>
      </c>
      <c r="E121" s="30">
        <v>234700</v>
      </c>
      <c r="F121" s="30">
        <v>243500</v>
      </c>
      <c r="G121" s="9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</row>
    <row r="122" spans="1:242" s="5" customFormat="1" ht="81" hidden="1" customHeight="1" x14ac:dyDescent="0.3">
      <c r="A122" s="50" t="s">
        <v>15</v>
      </c>
      <c r="B122" s="51" t="s">
        <v>10</v>
      </c>
      <c r="C122" s="51" t="s">
        <v>4</v>
      </c>
      <c r="D122" s="52"/>
      <c r="E122" s="52"/>
      <c r="F122" s="52"/>
      <c r="G122" s="9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</row>
    <row r="123" spans="1:242" s="5" customFormat="1" ht="2.25" hidden="1" customHeight="1" x14ac:dyDescent="0.3">
      <c r="A123" s="53" t="s">
        <v>16</v>
      </c>
      <c r="B123" s="54" t="s">
        <v>10</v>
      </c>
      <c r="C123" s="54" t="s">
        <v>4</v>
      </c>
      <c r="D123" s="42"/>
      <c r="E123" s="42"/>
      <c r="F123" s="42"/>
      <c r="G123" s="9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</row>
    <row r="124" spans="1:242" ht="28.5" customHeight="1" thickBot="1" x14ac:dyDescent="0.35">
      <c r="A124" s="55" t="s">
        <v>11</v>
      </c>
      <c r="B124" s="56"/>
      <c r="C124" s="56"/>
      <c r="D124" s="57">
        <f>SUM(D105+D85+D80+D63+D59+D49+D5)</f>
        <v>26867364.770000003</v>
      </c>
      <c r="E124" s="57">
        <f>SUM(E105+E85+E63+E59+E49+E5)</f>
        <v>11046341</v>
      </c>
      <c r="F124" s="57">
        <f>SUM(F105+F85+F63+F59+F49+F5)</f>
        <v>10799322</v>
      </c>
      <c r="G124" s="10"/>
      <c r="H124" s="1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</row>
    <row r="125" spans="1:242" s="7" customFormat="1" ht="27" customHeight="1" x14ac:dyDescent="0.25">
      <c r="A125" s="16"/>
      <c r="B125" s="12"/>
      <c r="C125" s="12"/>
      <c r="D125" s="13"/>
      <c r="E125" s="13"/>
      <c r="F125" s="1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4"/>
      <c r="E126" s="14"/>
      <c r="F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4"/>
      <c r="E127" s="14"/>
      <c r="F127" s="1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21"/>
      <c r="E128" s="21"/>
      <c r="F128" s="2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4"/>
      <c r="E129" s="14"/>
      <c r="F129" s="1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4"/>
      <c r="E130" s="14"/>
      <c r="F130" s="1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4"/>
      <c r="E131" s="14"/>
      <c r="F131" s="1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4"/>
      <c r="E132" s="14"/>
      <c r="F132" s="1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20"/>
      <c r="E133" s="20"/>
      <c r="F133" s="2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4"/>
      <c r="F134" s="1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4"/>
      <c r="F137" s="1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4"/>
      <c r="E138" s="14"/>
      <c r="F138" s="1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6"/>
      <c r="B1178" s="12"/>
      <c r="C1178" s="12"/>
      <c r="D1178" s="12"/>
      <c r="E1178" s="12"/>
      <c r="F1178" s="1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7" customFormat="1" x14ac:dyDescent="0.25">
      <c r="A1179" s="16"/>
      <c r="B1179" s="12"/>
      <c r="C1179" s="12"/>
      <c r="D1179" s="12"/>
      <c r="E1179" s="12"/>
      <c r="F1179" s="12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7" customFormat="1" x14ac:dyDescent="0.25">
      <c r="A1180" s="16"/>
      <c r="B1180" s="12"/>
      <c r="C1180" s="12"/>
      <c r="D1180" s="12"/>
      <c r="E1180" s="12"/>
      <c r="F1180" s="12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7" customFormat="1" x14ac:dyDescent="0.25">
      <c r="A1181" s="16"/>
      <c r="B1181" s="12"/>
      <c r="C1181" s="12"/>
      <c r="D1181" s="12"/>
      <c r="E1181" s="12"/>
      <c r="F1181" s="12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7" customFormat="1" x14ac:dyDescent="0.25">
      <c r="A1182" s="16"/>
      <c r="B1182" s="12"/>
      <c r="C1182" s="12"/>
      <c r="D1182" s="12"/>
      <c r="E1182" s="12"/>
      <c r="F1182" s="12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7" customFormat="1" x14ac:dyDescent="0.25">
      <c r="A1183" s="16"/>
      <c r="B1183" s="12"/>
      <c r="C1183" s="12"/>
      <c r="D1183" s="12"/>
      <c r="E1183" s="12"/>
      <c r="F1183" s="12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7" customFormat="1" x14ac:dyDescent="0.25">
      <c r="A1184" s="16"/>
      <c r="B1184" s="12"/>
      <c r="C1184" s="12"/>
      <c r="D1184" s="12"/>
      <c r="E1184" s="12"/>
      <c r="F1184" s="12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7" customFormat="1" x14ac:dyDescent="0.25">
      <c r="A1185" s="16"/>
      <c r="B1185" s="12"/>
      <c r="C1185" s="12"/>
      <c r="D1185" s="12"/>
      <c r="E1185" s="12"/>
      <c r="F1185" s="12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7" customFormat="1" x14ac:dyDescent="0.25">
      <c r="A1186" s="16"/>
      <c r="B1186" s="12"/>
      <c r="C1186" s="12"/>
      <c r="D1186" s="12"/>
      <c r="E1186" s="12"/>
      <c r="F1186" s="12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7" customFormat="1" x14ac:dyDescent="0.25">
      <c r="A1187" s="16"/>
      <c r="B1187" s="12"/>
      <c r="C1187" s="12"/>
      <c r="D1187" s="12"/>
      <c r="E1187" s="12"/>
      <c r="F1187" s="12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7" customFormat="1" x14ac:dyDescent="0.25">
      <c r="A1188" s="16"/>
      <c r="B1188" s="12"/>
      <c r="C1188" s="12"/>
      <c r="D1188" s="12"/>
      <c r="E1188" s="12"/>
      <c r="F1188" s="12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7" customFormat="1" x14ac:dyDescent="0.25">
      <c r="A1189" s="16"/>
      <c r="B1189" s="12"/>
      <c r="C1189" s="12"/>
      <c r="D1189" s="12"/>
      <c r="E1189" s="12"/>
      <c r="F1189" s="12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7" customFormat="1" x14ac:dyDescent="0.25">
      <c r="A1190" s="16"/>
      <c r="B1190" s="12"/>
      <c r="C1190" s="12"/>
      <c r="D1190" s="12"/>
      <c r="E1190" s="12"/>
      <c r="F1190" s="12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6"/>
      <c r="B1418" s="12"/>
      <c r="C1418" s="12"/>
      <c r="D1418" s="12"/>
      <c r="E1418" s="12"/>
      <c r="F1418" s="12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  <row r="1419" spans="1:242" s="3" customFormat="1" x14ac:dyDescent="0.25">
      <c r="A1419" s="16"/>
      <c r="B1419" s="12"/>
      <c r="C1419" s="12"/>
      <c r="D1419" s="12"/>
      <c r="E1419" s="12"/>
      <c r="F1419" s="12"/>
      <c r="G1419" s="7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</row>
    <row r="1420" spans="1:242" s="3" customFormat="1" x14ac:dyDescent="0.25">
      <c r="A1420" s="16"/>
      <c r="B1420" s="12"/>
      <c r="C1420" s="12"/>
      <c r="D1420" s="12"/>
      <c r="E1420" s="12"/>
      <c r="F1420" s="12"/>
      <c r="G1420" s="7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</row>
    <row r="1421" spans="1:242" s="3" customFormat="1" x14ac:dyDescent="0.25">
      <c r="A1421" s="16"/>
      <c r="B1421" s="12"/>
      <c r="C1421" s="12"/>
      <c r="D1421" s="12"/>
      <c r="E1421" s="12"/>
      <c r="F1421" s="12"/>
      <c r="G1421" s="7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</row>
    <row r="1422" spans="1:242" s="3" customFormat="1" x14ac:dyDescent="0.25">
      <c r="A1422" s="16"/>
      <c r="B1422" s="12"/>
      <c r="C1422" s="12"/>
      <c r="D1422" s="12"/>
      <c r="E1422" s="12"/>
      <c r="F1422" s="12"/>
      <c r="G1422" s="7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</row>
    <row r="1423" spans="1:242" s="3" customFormat="1" x14ac:dyDescent="0.25">
      <c r="A1423" s="16"/>
      <c r="B1423" s="12"/>
      <c r="C1423" s="12"/>
      <c r="D1423" s="12"/>
      <c r="E1423" s="12"/>
      <c r="F1423" s="12"/>
      <c r="G1423" s="7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  <c r="IH1423" s="2"/>
    </row>
    <row r="1424" spans="1:242" s="3" customFormat="1" x14ac:dyDescent="0.25">
      <c r="A1424" s="16"/>
      <c r="B1424" s="12"/>
      <c r="C1424" s="12"/>
      <c r="D1424" s="12"/>
      <c r="E1424" s="12"/>
      <c r="F1424" s="12"/>
      <c r="G1424" s="7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  <c r="GP1424" s="2"/>
      <c r="GQ1424" s="2"/>
      <c r="GR1424" s="2"/>
      <c r="GS1424" s="2"/>
      <c r="GT1424" s="2"/>
      <c r="GU1424" s="2"/>
      <c r="GV1424" s="2"/>
      <c r="GW1424" s="2"/>
      <c r="GX1424" s="2"/>
      <c r="GY1424" s="2"/>
      <c r="GZ1424" s="2"/>
      <c r="HA1424" s="2"/>
      <c r="HB1424" s="2"/>
      <c r="HC1424" s="2"/>
      <c r="HD1424" s="2"/>
      <c r="HE1424" s="2"/>
      <c r="HF1424" s="2"/>
      <c r="HG1424" s="2"/>
      <c r="HH1424" s="2"/>
      <c r="HI1424" s="2"/>
      <c r="HJ1424" s="2"/>
      <c r="HK1424" s="2"/>
      <c r="HL1424" s="2"/>
      <c r="HM1424" s="2"/>
      <c r="HN1424" s="2"/>
      <c r="HO1424" s="2"/>
      <c r="HP1424" s="2"/>
      <c r="HQ1424" s="2"/>
      <c r="HR1424" s="2"/>
      <c r="HS1424" s="2"/>
      <c r="HT1424" s="2"/>
      <c r="HU1424" s="2"/>
      <c r="HV1424" s="2"/>
      <c r="HW1424" s="2"/>
      <c r="HX1424" s="2"/>
      <c r="HY1424" s="2"/>
      <c r="HZ1424" s="2"/>
      <c r="IA1424" s="2"/>
      <c r="IB1424" s="2"/>
      <c r="IC1424" s="2"/>
      <c r="ID1424" s="2"/>
      <c r="IE1424" s="2"/>
      <c r="IF1424" s="2"/>
      <c r="IG1424" s="2"/>
      <c r="IH1424" s="2"/>
    </row>
    <row r="1425" spans="1:242" s="3" customFormat="1" x14ac:dyDescent="0.25">
      <c r="A1425" s="16"/>
      <c r="B1425" s="12"/>
      <c r="C1425" s="12"/>
      <c r="D1425" s="12"/>
      <c r="E1425" s="12"/>
      <c r="F1425" s="12"/>
      <c r="G1425" s="7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  <c r="GP1425" s="2"/>
      <c r="GQ1425" s="2"/>
      <c r="GR1425" s="2"/>
      <c r="GS1425" s="2"/>
      <c r="GT1425" s="2"/>
      <c r="GU1425" s="2"/>
      <c r="GV1425" s="2"/>
      <c r="GW1425" s="2"/>
      <c r="GX1425" s="2"/>
      <c r="GY1425" s="2"/>
      <c r="GZ1425" s="2"/>
      <c r="HA1425" s="2"/>
      <c r="HB1425" s="2"/>
      <c r="HC1425" s="2"/>
      <c r="HD1425" s="2"/>
      <c r="HE1425" s="2"/>
      <c r="HF1425" s="2"/>
      <c r="HG1425" s="2"/>
      <c r="HH1425" s="2"/>
      <c r="HI1425" s="2"/>
      <c r="HJ1425" s="2"/>
      <c r="HK1425" s="2"/>
      <c r="HL1425" s="2"/>
      <c r="HM1425" s="2"/>
      <c r="HN1425" s="2"/>
      <c r="HO1425" s="2"/>
      <c r="HP1425" s="2"/>
      <c r="HQ1425" s="2"/>
      <c r="HR1425" s="2"/>
      <c r="HS1425" s="2"/>
      <c r="HT1425" s="2"/>
      <c r="HU1425" s="2"/>
      <c r="HV1425" s="2"/>
      <c r="HW1425" s="2"/>
      <c r="HX1425" s="2"/>
      <c r="HY1425" s="2"/>
      <c r="HZ1425" s="2"/>
      <c r="IA1425" s="2"/>
      <c r="IB1425" s="2"/>
      <c r="IC1425" s="2"/>
      <c r="ID1425" s="2"/>
      <c r="IE1425" s="2"/>
      <c r="IF1425" s="2"/>
      <c r="IG1425" s="2"/>
      <c r="IH1425" s="2"/>
    </row>
    <row r="1426" spans="1:242" s="3" customFormat="1" x14ac:dyDescent="0.25">
      <c r="A1426" s="16"/>
      <c r="B1426" s="12"/>
      <c r="C1426" s="12"/>
      <c r="D1426" s="12"/>
      <c r="E1426" s="12"/>
      <c r="F1426" s="12"/>
      <c r="G1426" s="7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  <c r="GP1426" s="2"/>
      <c r="GQ1426" s="2"/>
      <c r="GR1426" s="2"/>
      <c r="GS1426" s="2"/>
      <c r="GT1426" s="2"/>
      <c r="GU1426" s="2"/>
      <c r="GV1426" s="2"/>
      <c r="GW1426" s="2"/>
      <c r="GX1426" s="2"/>
      <c r="GY1426" s="2"/>
      <c r="GZ1426" s="2"/>
      <c r="HA1426" s="2"/>
      <c r="HB1426" s="2"/>
      <c r="HC1426" s="2"/>
      <c r="HD1426" s="2"/>
      <c r="HE1426" s="2"/>
      <c r="HF1426" s="2"/>
      <c r="HG1426" s="2"/>
      <c r="HH1426" s="2"/>
      <c r="HI1426" s="2"/>
      <c r="HJ1426" s="2"/>
      <c r="HK1426" s="2"/>
      <c r="HL1426" s="2"/>
      <c r="HM1426" s="2"/>
      <c r="HN1426" s="2"/>
      <c r="HO1426" s="2"/>
      <c r="HP1426" s="2"/>
      <c r="HQ1426" s="2"/>
      <c r="HR1426" s="2"/>
      <c r="HS1426" s="2"/>
      <c r="HT1426" s="2"/>
      <c r="HU1426" s="2"/>
      <c r="HV1426" s="2"/>
      <c r="HW1426" s="2"/>
      <c r="HX1426" s="2"/>
      <c r="HY1426" s="2"/>
      <c r="HZ1426" s="2"/>
      <c r="IA1426" s="2"/>
      <c r="IB1426" s="2"/>
      <c r="IC1426" s="2"/>
      <c r="ID1426" s="2"/>
      <c r="IE1426" s="2"/>
      <c r="IF1426" s="2"/>
      <c r="IG1426" s="2"/>
      <c r="IH1426" s="2"/>
    </row>
    <row r="1427" spans="1:242" s="3" customFormat="1" x14ac:dyDescent="0.25">
      <c r="A1427" s="16"/>
      <c r="B1427" s="12"/>
      <c r="C1427" s="12"/>
      <c r="D1427" s="12"/>
      <c r="E1427" s="12"/>
      <c r="F1427" s="12"/>
      <c r="G1427" s="7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  <c r="GP1427" s="2"/>
      <c r="GQ1427" s="2"/>
      <c r="GR1427" s="2"/>
      <c r="GS1427" s="2"/>
      <c r="GT1427" s="2"/>
      <c r="GU1427" s="2"/>
      <c r="GV1427" s="2"/>
      <c r="GW1427" s="2"/>
      <c r="GX1427" s="2"/>
      <c r="GY1427" s="2"/>
      <c r="GZ1427" s="2"/>
      <c r="HA1427" s="2"/>
      <c r="HB1427" s="2"/>
      <c r="HC1427" s="2"/>
      <c r="HD1427" s="2"/>
      <c r="HE1427" s="2"/>
      <c r="HF1427" s="2"/>
      <c r="HG1427" s="2"/>
      <c r="HH1427" s="2"/>
      <c r="HI1427" s="2"/>
      <c r="HJ1427" s="2"/>
      <c r="HK1427" s="2"/>
      <c r="HL1427" s="2"/>
      <c r="HM1427" s="2"/>
      <c r="HN1427" s="2"/>
      <c r="HO1427" s="2"/>
      <c r="HP1427" s="2"/>
      <c r="HQ1427" s="2"/>
      <c r="HR1427" s="2"/>
      <c r="HS1427" s="2"/>
      <c r="HT1427" s="2"/>
      <c r="HU1427" s="2"/>
      <c r="HV1427" s="2"/>
      <c r="HW1427" s="2"/>
      <c r="HX1427" s="2"/>
      <c r="HY1427" s="2"/>
      <c r="HZ1427" s="2"/>
      <c r="IA1427" s="2"/>
      <c r="IB1427" s="2"/>
      <c r="IC1427" s="2"/>
      <c r="ID1427" s="2"/>
      <c r="IE1427" s="2"/>
      <c r="IF1427" s="2"/>
      <c r="IG1427" s="2"/>
      <c r="IH1427" s="2"/>
    </row>
    <row r="1428" spans="1:242" s="3" customFormat="1" x14ac:dyDescent="0.25">
      <c r="A1428" s="16"/>
      <c r="B1428" s="12"/>
      <c r="C1428" s="12"/>
      <c r="D1428" s="12"/>
      <c r="E1428" s="12"/>
      <c r="F1428" s="12"/>
      <c r="G1428" s="7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  <c r="GP1428" s="2"/>
      <c r="GQ1428" s="2"/>
      <c r="GR1428" s="2"/>
      <c r="GS1428" s="2"/>
      <c r="GT1428" s="2"/>
      <c r="GU1428" s="2"/>
      <c r="GV1428" s="2"/>
      <c r="GW1428" s="2"/>
      <c r="GX1428" s="2"/>
      <c r="GY1428" s="2"/>
      <c r="GZ1428" s="2"/>
      <c r="HA1428" s="2"/>
      <c r="HB1428" s="2"/>
      <c r="HC1428" s="2"/>
      <c r="HD1428" s="2"/>
      <c r="HE1428" s="2"/>
      <c r="HF1428" s="2"/>
      <c r="HG1428" s="2"/>
      <c r="HH1428" s="2"/>
      <c r="HI1428" s="2"/>
      <c r="HJ1428" s="2"/>
      <c r="HK1428" s="2"/>
      <c r="HL1428" s="2"/>
      <c r="HM1428" s="2"/>
      <c r="HN1428" s="2"/>
      <c r="HO1428" s="2"/>
      <c r="HP1428" s="2"/>
      <c r="HQ1428" s="2"/>
      <c r="HR1428" s="2"/>
      <c r="HS1428" s="2"/>
      <c r="HT1428" s="2"/>
      <c r="HU1428" s="2"/>
      <c r="HV1428" s="2"/>
      <c r="HW1428" s="2"/>
      <c r="HX1428" s="2"/>
      <c r="HY1428" s="2"/>
      <c r="HZ1428" s="2"/>
      <c r="IA1428" s="2"/>
      <c r="IB1428" s="2"/>
      <c r="IC1428" s="2"/>
      <c r="ID1428" s="2"/>
      <c r="IE1428" s="2"/>
      <c r="IF1428" s="2"/>
      <c r="IG1428" s="2"/>
      <c r="IH1428" s="2"/>
    </row>
    <row r="1429" spans="1:242" s="3" customFormat="1" x14ac:dyDescent="0.25">
      <c r="A1429" s="16"/>
      <c r="B1429" s="12"/>
      <c r="C1429" s="12"/>
      <c r="D1429" s="12"/>
      <c r="E1429" s="12"/>
      <c r="F1429" s="12"/>
      <c r="G1429" s="7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  <c r="FZ1429" s="2"/>
      <c r="GA1429" s="2"/>
      <c r="GB1429" s="2"/>
      <c r="GC1429" s="2"/>
      <c r="GD1429" s="2"/>
      <c r="GE1429" s="2"/>
      <c r="GF1429" s="2"/>
      <c r="GG1429" s="2"/>
      <c r="GH1429" s="2"/>
      <c r="GI1429" s="2"/>
      <c r="GJ1429" s="2"/>
      <c r="GK1429" s="2"/>
      <c r="GL1429" s="2"/>
      <c r="GM1429" s="2"/>
      <c r="GN1429" s="2"/>
      <c r="GO1429" s="2"/>
      <c r="GP1429" s="2"/>
      <c r="GQ1429" s="2"/>
      <c r="GR1429" s="2"/>
      <c r="GS1429" s="2"/>
      <c r="GT1429" s="2"/>
      <c r="GU1429" s="2"/>
      <c r="GV1429" s="2"/>
      <c r="GW1429" s="2"/>
      <c r="GX1429" s="2"/>
      <c r="GY1429" s="2"/>
      <c r="GZ1429" s="2"/>
      <c r="HA1429" s="2"/>
      <c r="HB1429" s="2"/>
      <c r="HC1429" s="2"/>
      <c r="HD1429" s="2"/>
      <c r="HE1429" s="2"/>
      <c r="HF1429" s="2"/>
      <c r="HG1429" s="2"/>
      <c r="HH1429" s="2"/>
      <c r="HI1429" s="2"/>
      <c r="HJ1429" s="2"/>
      <c r="HK1429" s="2"/>
      <c r="HL1429" s="2"/>
      <c r="HM1429" s="2"/>
      <c r="HN1429" s="2"/>
      <c r="HO1429" s="2"/>
      <c r="HP1429" s="2"/>
      <c r="HQ1429" s="2"/>
      <c r="HR1429" s="2"/>
      <c r="HS1429" s="2"/>
      <c r="HT1429" s="2"/>
      <c r="HU1429" s="2"/>
      <c r="HV1429" s="2"/>
      <c r="HW1429" s="2"/>
      <c r="HX1429" s="2"/>
      <c r="HY1429" s="2"/>
      <c r="HZ1429" s="2"/>
      <c r="IA1429" s="2"/>
      <c r="IB1429" s="2"/>
      <c r="IC1429" s="2"/>
      <c r="ID1429" s="2"/>
      <c r="IE1429" s="2"/>
      <c r="IF1429" s="2"/>
      <c r="IG1429" s="2"/>
      <c r="IH1429" s="2"/>
    </row>
    <row r="1430" spans="1:242" s="3" customFormat="1" x14ac:dyDescent="0.25">
      <c r="A1430" s="16"/>
      <c r="B1430" s="12"/>
      <c r="C1430" s="12"/>
      <c r="D1430" s="12"/>
      <c r="E1430" s="12"/>
      <c r="F1430" s="12"/>
      <c r="G1430" s="7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  <c r="FK1430" s="2"/>
      <c r="FL1430" s="2"/>
      <c r="FM1430" s="2"/>
      <c r="FN1430" s="2"/>
      <c r="FO1430" s="2"/>
      <c r="FP1430" s="2"/>
      <c r="FQ1430" s="2"/>
      <c r="FR1430" s="2"/>
      <c r="FS1430" s="2"/>
      <c r="FT1430" s="2"/>
      <c r="FU1430" s="2"/>
      <c r="FV1430" s="2"/>
      <c r="FW1430" s="2"/>
      <c r="FX1430" s="2"/>
      <c r="FY1430" s="2"/>
      <c r="FZ1430" s="2"/>
      <c r="GA1430" s="2"/>
      <c r="GB1430" s="2"/>
      <c r="GC1430" s="2"/>
      <c r="GD1430" s="2"/>
      <c r="GE1430" s="2"/>
      <c r="GF1430" s="2"/>
      <c r="GG1430" s="2"/>
      <c r="GH1430" s="2"/>
      <c r="GI1430" s="2"/>
      <c r="GJ1430" s="2"/>
      <c r="GK1430" s="2"/>
      <c r="GL1430" s="2"/>
      <c r="GM1430" s="2"/>
      <c r="GN1430" s="2"/>
      <c r="GO1430" s="2"/>
      <c r="GP1430" s="2"/>
      <c r="GQ1430" s="2"/>
      <c r="GR1430" s="2"/>
      <c r="GS1430" s="2"/>
      <c r="GT1430" s="2"/>
      <c r="GU1430" s="2"/>
      <c r="GV1430" s="2"/>
      <c r="GW1430" s="2"/>
      <c r="GX1430" s="2"/>
      <c r="GY1430" s="2"/>
      <c r="GZ1430" s="2"/>
      <c r="HA1430" s="2"/>
      <c r="HB1430" s="2"/>
      <c r="HC1430" s="2"/>
      <c r="HD1430" s="2"/>
      <c r="HE1430" s="2"/>
      <c r="HF1430" s="2"/>
      <c r="HG1430" s="2"/>
      <c r="HH1430" s="2"/>
      <c r="HI1430" s="2"/>
      <c r="HJ1430" s="2"/>
      <c r="HK1430" s="2"/>
      <c r="HL1430" s="2"/>
      <c r="HM1430" s="2"/>
      <c r="HN1430" s="2"/>
      <c r="HO1430" s="2"/>
      <c r="HP1430" s="2"/>
      <c r="HQ1430" s="2"/>
      <c r="HR1430" s="2"/>
      <c r="HS1430" s="2"/>
      <c r="HT1430" s="2"/>
      <c r="HU1430" s="2"/>
      <c r="HV1430" s="2"/>
      <c r="HW1430" s="2"/>
      <c r="HX1430" s="2"/>
      <c r="HY1430" s="2"/>
      <c r="HZ1430" s="2"/>
      <c r="IA1430" s="2"/>
      <c r="IB1430" s="2"/>
      <c r="IC1430" s="2"/>
      <c r="ID1430" s="2"/>
      <c r="IE1430" s="2"/>
      <c r="IF1430" s="2"/>
      <c r="IG1430" s="2"/>
      <c r="IH1430" s="2"/>
    </row>
  </sheetData>
  <mergeCells count="2">
    <mergeCell ref="A1:F1"/>
    <mergeCell ref="A2:F2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2021-06-10T10:11:31Z</cp:lastPrinted>
  <dcterms:created xsi:type="dcterms:W3CDTF">1996-10-08T23:32:33Z</dcterms:created>
  <dcterms:modified xsi:type="dcterms:W3CDTF">2021-08-10T08:36:11Z</dcterms:modified>
</cp:coreProperties>
</file>