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проект!$A$1:$C$113</definedName>
    <definedName name="_xlnm.Print_Area" localSheetId="0">проект!$A$1:$F$116</definedName>
  </definedNames>
  <calcPr calcId="152511"/>
</workbook>
</file>

<file path=xl/calcChain.xml><?xml version="1.0" encoding="utf-8"?>
<calcChain xmlns="http://schemas.openxmlformats.org/spreadsheetml/2006/main">
  <c r="D25" i="53" l="1"/>
  <c r="D28" i="53" l="1"/>
  <c r="F112" i="53" l="1"/>
  <c r="E112" i="53"/>
  <c r="D112" i="53"/>
  <c r="D59" i="53"/>
  <c r="F37" i="53" l="1"/>
  <c r="F58" i="53" l="1"/>
  <c r="D58" i="53"/>
  <c r="D46" i="53"/>
  <c r="F26" i="53" l="1"/>
  <c r="E26" i="53"/>
  <c r="F84" i="53" l="1"/>
  <c r="E84" i="53"/>
  <c r="D84" i="53"/>
  <c r="D83" i="53" s="1"/>
  <c r="D80" i="53" s="1"/>
  <c r="D93" i="53"/>
  <c r="D107" i="53" l="1"/>
  <c r="E98" i="53" l="1"/>
  <c r="F98" i="53"/>
  <c r="D98" i="53"/>
  <c r="F97" i="53" l="1"/>
  <c r="E97" i="53"/>
  <c r="D97" i="53"/>
  <c r="F65" i="53" l="1"/>
  <c r="F64" i="53" s="1"/>
  <c r="E65" i="53"/>
  <c r="E64" i="53" s="1"/>
  <c r="D26" i="53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2" i="53" l="1"/>
  <c r="F83" i="53" l="1"/>
  <c r="F92" i="53" l="1"/>
  <c r="F80" i="53" s="1"/>
  <c r="E92" i="53"/>
  <c r="E80" i="53" s="1"/>
  <c r="F68" i="53"/>
  <c r="F67" i="53" s="1"/>
  <c r="F62" i="53" s="1"/>
  <c r="E68" i="53"/>
  <c r="E67" i="53" s="1"/>
  <c r="E62" i="53" s="1"/>
  <c r="F59" i="53"/>
  <c r="F57" i="53" s="1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57" i="53" l="1"/>
  <c r="E58" i="53"/>
  <c r="D116" i="53"/>
  <c r="E4" i="53"/>
  <c r="F4" i="53"/>
  <c r="F116" i="53" s="1"/>
  <c r="E116" i="53" l="1"/>
</calcChain>
</file>

<file path=xl/sharedStrings.xml><?xml version="1.0" encoding="utf-8"?>
<sst xmlns="http://schemas.openxmlformats.org/spreadsheetml/2006/main" count="192" uniqueCount="153">
  <si>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</si>
  <si>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</si>
  <si>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</si>
  <si>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</si>
  <si>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</si>
  <si>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</si>
  <si>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</si>
  <si>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</si>
  <si>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</si>
  <si>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</si>
  <si>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</si>
  <si>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</si>
  <si>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</si>
  <si>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</si>
  <si>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</si>
  <si>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</si>
  <si>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</si>
  <si>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</si>
  <si>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</si>
  <si>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</si>
  <si>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</si>
  <si>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</si>
  <si>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</si>
  <si>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</si>
  <si>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</si>
  <si>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</si>
  <si>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</si>
  <si>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</si>
  <si>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</si>
  <si>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</si>
  <si>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</si>
  <si>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</si>
  <si>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</si>
  <si>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</si>
  <si>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</si>
  <si>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</si>
  <si>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</si>
  <si>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</si>
  <si>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</si>
  <si>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</si>
  <si>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</si>
  <si>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</si>
  <si>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</si>
  <si>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</si>
  <si>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</si>
  <si>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</si>
  <si>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</si>
  <si>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</si>
  <si>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</si>
  <si>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</si>
  <si>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</si>
  <si>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</si>
  <si>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</si>
  <si>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</si>
  <si>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</si>
  <si>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</si>
  <si>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</si>
  <si>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</si>
  <si>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</si>
  <si>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</si>
  <si>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</si>
  <si>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</si>
  <si>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</si>
  <si>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</si>
  <si>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</si>
  <si>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</si>
  <si>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</si>
  <si>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</si>
  <si>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</si>
  <si>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</si>
  <si>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</si>
  <si>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</si>
  <si>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</si>
  <si>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</si>
  <si>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</si>
  <si>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</si>
  <si>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</si>
  <si>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</si>
  <si>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</si>
  <si>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</si>
  <si>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</si>
  <si>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</si>
  <si>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</si>
  <si>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</si>
  <si>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</si>
  <si>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</si>
  <si>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</si>
  <si>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</si>
  <si>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</si>
  <si>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</si>
  <si>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</si>
  <si>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</si>
  <si>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</si>
  <si>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</si>
  <si>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</si>
  <si>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</si>
  <si>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</si>
  <si>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</si>
  <si>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</si>
  <si>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</si>
  <si>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</si>
  <si>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</si>
  <si>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</si>
  <si>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</si>
  <si>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</si>
  <si>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</si>
  <si>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</si>
  <si>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</si>
  <si>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</si>
  <si>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</si>
  <si>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</si>
  <si>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</si>
  <si>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</si>
  <si>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</si>
  <si>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</si>
  <si>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</si>
  <si>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</si>
  <si>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</si>
  <si>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</si>
  <si>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</si>
  <si>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</si>
  <si>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</si>
  <si>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</si>
  <si>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</si>
  <si>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</si>
  <si>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</si>
  <si>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</si>
  <si>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</si>
  <si>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</si>
  <si>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</si>
  <si>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</si>
  <si>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</si>
  <si>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</si>
  <si>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</si>
  <si>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</si>
  <si>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</si>
  <si>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</si>
  <si>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</si>
  <si>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</si>
  <si>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</si>
  <si>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</si>
  <si>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</si>
  <si>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</si>
  <si>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</si>
  <si>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</si>
  <si>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</si>
  <si>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</si>
  <si>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</si>
  <si>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</si>
  <si>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</si>
  <si>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</si>
  <si>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26 01.2022 № 1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</si>
  <si>
    <t>Государственная поддержка отрасли культуры ( Государственная поддержка лучших сельских учреждений культуры)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</si>
</sst>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2"/>
  <sheetViews>
    <sheetView tabSelected="1" view="pageBreakPreview" zoomScale="53" zoomScaleNormal="65" zoomScaleSheetLayoutView="53" workbookViewId="0">
      <selection activeCell="A50" sqref="A50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151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135</v>
      </c>
      <c r="B4" s="24" t="s">
        <v>51</v>
      </c>
      <c r="C4" s="39"/>
      <c r="D4" s="25">
        <f>SUM(D25+D39)</f>
        <v>499024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73</v>
      </c>
      <c r="B25" s="29" t="s">
        <v>75</v>
      </c>
      <c r="C25" s="29"/>
      <c r="D25" s="40">
        <f>SUM(D26+D28+D37)</f>
        <v>49024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74</v>
      </c>
      <c r="B26" s="76" t="s">
        <v>128</v>
      </c>
      <c r="C26" s="76"/>
      <c r="D26" s="79">
        <f>SUM(D27)</f>
        <v>10000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119</v>
      </c>
      <c r="B27" s="29" t="s">
        <v>76</v>
      </c>
      <c r="C27" s="29" t="s">
        <v>8</v>
      </c>
      <c r="D27" s="40">
        <v>10000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132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77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131</v>
      </c>
      <c r="C37" s="76"/>
      <c r="D37" s="79">
        <v>30000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47</v>
      </c>
      <c r="B38" s="26" t="s">
        <v>78</v>
      </c>
      <c r="C38" s="26" t="s">
        <v>8</v>
      </c>
      <c r="D38" s="30">
        <v>30000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53</v>
      </c>
      <c r="B39" s="54" t="s">
        <v>52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107</v>
      </c>
      <c r="B40" s="87" t="s">
        <v>130</v>
      </c>
      <c r="C40" s="87"/>
      <c r="D40" s="89">
        <f t="shared" ref="D40:F40" si="0">D41</f>
        <v>50000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79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144</v>
      </c>
      <c r="B46" s="87" t="s">
        <v>80</v>
      </c>
      <c r="C46" s="87"/>
      <c r="D46" s="89">
        <f>SUM(D47)</f>
        <v>400000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143</v>
      </c>
      <c r="B47" s="36" t="s">
        <v>81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54</v>
      </c>
      <c r="B48" s="46" t="s">
        <v>56</v>
      </c>
      <c r="C48" s="46"/>
      <c r="D48" s="47">
        <f>SUM(D49)</f>
        <v>13700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55</v>
      </c>
      <c r="B49" s="54" t="s">
        <v>57</v>
      </c>
      <c r="C49" s="54"/>
      <c r="D49" s="42">
        <f>SUM(D50)</f>
        <v>13700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50</v>
      </c>
      <c r="B50" s="76" t="s">
        <v>129</v>
      </c>
      <c r="C50" s="76"/>
      <c r="D50" s="93">
        <f>SUM(D55+D56)</f>
        <v>13700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58</v>
      </c>
      <c r="C55" s="26" t="s">
        <v>8</v>
      </c>
      <c r="D55" s="30">
        <v>6000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48</v>
      </c>
      <c r="B56" s="26" t="s">
        <v>59</v>
      </c>
      <c r="C56" s="26" t="s">
        <v>8</v>
      </c>
      <c r="D56" s="30">
        <v>7700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136</v>
      </c>
      <c r="B57" s="24" t="s">
        <v>61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138</v>
      </c>
      <c r="B58" s="71" t="s">
        <v>62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63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133</v>
      </c>
      <c r="B60" s="26" t="s">
        <v>93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145</v>
      </c>
      <c r="B61" s="26" t="s">
        <v>146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137</v>
      </c>
      <c r="B62" s="24" t="s">
        <v>64</v>
      </c>
      <c r="C62" s="39"/>
      <c r="D62" s="25">
        <f>SUM(D64+D67+D76)</f>
        <v>2782235.0700000003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139</v>
      </c>
      <c r="B64" s="29" t="s">
        <v>65</v>
      </c>
      <c r="C64" s="29"/>
      <c r="D64" s="40">
        <f t="shared" ref="D64:F65" si="2">SUM(D65)</f>
        <v>1630150.48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66</v>
      </c>
      <c r="C65" s="81"/>
      <c r="D65" s="79">
        <f t="shared" si="2"/>
        <v>1630150.48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86</v>
      </c>
      <c r="C66" s="83" t="s">
        <v>8</v>
      </c>
      <c r="D66" s="41">
        <v>1630150.48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140</v>
      </c>
      <c r="B67" s="51" t="s">
        <v>67</v>
      </c>
      <c r="C67" s="83"/>
      <c r="D67" s="85">
        <v>5000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68</v>
      </c>
      <c r="C68" s="88"/>
      <c r="D68" s="89">
        <v>5000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134</v>
      </c>
      <c r="B71" s="29" t="s">
        <v>87</v>
      </c>
      <c r="C71" s="29" t="s">
        <v>8</v>
      </c>
      <c r="D71" s="40">
        <v>5000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141</v>
      </c>
      <c r="B76" s="29" t="s">
        <v>88</v>
      </c>
      <c r="C76" s="90"/>
      <c r="D76" s="40">
        <f>SUM(D77)</f>
        <v>1147084.5900000001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118</v>
      </c>
      <c r="B77" s="76" t="s">
        <v>89</v>
      </c>
      <c r="C77" s="81"/>
      <c r="D77" s="79">
        <f t="shared" si="3"/>
        <v>1147084.5900000001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90</v>
      </c>
      <c r="C78" s="33" t="s">
        <v>8</v>
      </c>
      <c r="D78" s="43">
        <v>1147084.5900000001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142</v>
      </c>
      <c r="B80" s="46" t="s">
        <v>69</v>
      </c>
      <c r="C80" s="46"/>
      <c r="D80" s="47">
        <f>SUM(D83+D92+D90)</f>
        <v>5288321.38</v>
      </c>
      <c r="E80" s="47">
        <f>SUM(E83+E92)</f>
        <v>3815343.84</v>
      </c>
      <c r="F80" s="47">
        <f>SUM(F83+F92)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49</v>
      </c>
      <c r="B83" s="54" t="s">
        <v>70</v>
      </c>
      <c r="C83" s="54"/>
      <c r="D83" s="42">
        <f>SUM(D84)</f>
        <v>5109708.25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111</v>
      </c>
      <c r="B84" s="76" t="s">
        <v>71</v>
      </c>
      <c r="C84" s="76"/>
      <c r="D84" s="79">
        <f>SUM(D85:D89)</f>
        <v>5109708.25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113</v>
      </c>
      <c r="B85" s="33" t="s">
        <v>108</v>
      </c>
      <c r="C85" s="33" t="s">
        <v>7</v>
      </c>
      <c r="D85" s="43">
        <v>2333080.36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112</v>
      </c>
      <c r="B86" s="26" t="s">
        <v>109</v>
      </c>
      <c r="C86" s="26" t="s">
        <v>8</v>
      </c>
      <c r="D86" s="30">
        <v>1756688.19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98</v>
      </c>
      <c r="B87" s="26" t="s">
        <v>110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124</v>
      </c>
      <c r="B88" s="26" t="s">
        <v>114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125</v>
      </c>
      <c r="B89" s="26" t="s">
        <v>115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30.75" customHeight="1" x14ac:dyDescent="0.3">
      <c r="A90" s="31" t="s">
        <v>149</v>
      </c>
      <c r="B90" s="26" t="s">
        <v>147</v>
      </c>
      <c r="C90" s="26"/>
      <c r="D90" s="30">
        <v>108613.13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3.75" customHeight="1" x14ac:dyDescent="0.3">
      <c r="A91" s="31" t="s">
        <v>152</v>
      </c>
      <c r="B91" s="26" t="s">
        <v>148</v>
      </c>
      <c r="C91" s="26" t="s">
        <v>8</v>
      </c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0.5" customHeight="1" x14ac:dyDescent="0.3">
      <c r="A92" s="73" t="s">
        <v>123</v>
      </c>
      <c r="B92" s="81" t="s">
        <v>122</v>
      </c>
      <c r="C92" s="76"/>
      <c r="D92" s="93">
        <f>SUM(D93)</f>
        <v>70000</v>
      </c>
      <c r="E92" s="93">
        <f>E93</f>
        <v>70000</v>
      </c>
      <c r="F92" s="93">
        <f>F93</f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65" customFormat="1" ht="43.5" customHeight="1" x14ac:dyDescent="0.3">
      <c r="A93" s="75" t="s">
        <v>41</v>
      </c>
      <c r="B93" s="76" t="s">
        <v>116</v>
      </c>
      <c r="C93" s="76"/>
      <c r="D93" s="77">
        <f>SUM(D95)</f>
        <v>70000</v>
      </c>
      <c r="E93" s="77">
        <v>70000</v>
      </c>
      <c r="F93" s="77">
        <v>70000</v>
      </c>
    </row>
    <row r="94" spans="1:242" s="5" customFormat="1" ht="26.25" hidden="1" customHeight="1" x14ac:dyDescent="0.3">
      <c r="A94" s="34"/>
      <c r="B94" s="48"/>
      <c r="C94" s="48"/>
      <c r="D94" s="49"/>
      <c r="E94" s="49"/>
      <c r="F94" s="49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5" customHeight="1" x14ac:dyDescent="0.3">
      <c r="A95" s="34" t="s">
        <v>42</v>
      </c>
      <c r="B95" s="26" t="s">
        <v>117</v>
      </c>
      <c r="C95" s="48" t="s">
        <v>8</v>
      </c>
      <c r="D95" s="49">
        <v>70000</v>
      </c>
      <c r="E95" s="49">
        <v>70000</v>
      </c>
      <c r="F95" s="49"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4.25" hidden="1" customHeight="1" x14ac:dyDescent="0.3">
      <c r="A96" s="31"/>
      <c r="B96" s="26"/>
      <c r="C96" s="26"/>
      <c r="D96" s="30"/>
      <c r="E96" s="30"/>
      <c r="F96" s="30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8.5" customHeight="1" x14ac:dyDescent="0.3">
      <c r="A97" s="98" t="s">
        <v>120</v>
      </c>
      <c r="B97" s="72" t="s">
        <v>121</v>
      </c>
      <c r="C97" s="72"/>
      <c r="D97" s="27">
        <f>SUM(D98+D107+D112)</f>
        <v>8104386.3999999994</v>
      </c>
      <c r="E97" s="27">
        <f>SUM(E98+E107+E112)</f>
        <v>5550053.4399999995</v>
      </c>
      <c r="F97" s="27">
        <f>SUM(F98+F107+F112)</f>
        <v>5558453.4399999995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customHeight="1" x14ac:dyDescent="0.3">
      <c r="A98" s="70" t="s">
        <v>44</v>
      </c>
      <c r="B98" s="26" t="s">
        <v>82</v>
      </c>
      <c r="C98" s="26"/>
      <c r="D98" s="27">
        <f>SUM(D99:D106)</f>
        <v>5459178.1899999995</v>
      </c>
      <c r="E98" s="27">
        <f>SUM(E99:E106)</f>
        <v>5303553.4399999995</v>
      </c>
      <c r="F98" s="27">
        <f>SUM(F99:F106)</f>
        <v>5303553.4399999995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76.5" customHeight="1" x14ac:dyDescent="0.3">
      <c r="A99" s="31" t="s">
        <v>24</v>
      </c>
      <c r="B99" s="26" t="s">
        <v>94</v>
      </c>
      <c r="C99" s="26" t="s">
        <v>7</v>
      </c>
      <c r="D99" s="30">
        <v>884396.52</v>
      </c>
      <c r="E99" s="30">
        <v>884396.52</v>
      </c>
      <c r="F99" s="30">
        <v>884396.52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9.5" customHeight="1" x14ac:dyDescent="0.3">
      <c r="A100" s="31" t="s">
        <v>26</v>
      </c>
      <c r="B100" s="26" t="s">
        <v>95</v>
      </c>
      <c r="C100" s="26" t="s">
        <v>7</v>
      </c>
      <c r="D100" s="40">
        <v>3184900.32</v>
      </c>
      <c r="E100" s="40">
        <v>3184900.32</v>
      </c>
      <c r="F100" s="40">
        <v>3184900.32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4" customHeight="1" x14ac:dyDescent="0.3">
      <c r="A101" s="31" t="s">
        <v>27</v>
      </c>
      <c r="B101" s="26" t="s">
        <v>95</v>
      </c>
      <c r="C101" s="26" t="s">
        <v>8</v>
      </c>
      <c r="D101" s="30">
        <v>755250</v>
      </c>
      <c r="E101" s="30">
        <v>635250</v>
      </c>
      <c r="F101" s="30">
        <v>635250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150</v>
      </c>
      <c r="B102" s="26" t="s">
        <v>95</v>
      </c>
      <c r="C102" s="26" t="s">
        <v>43</v>
      </c>
      <c r="D102" s="30">
        <v>35624.75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4.25" customHeight="1" x14ac:dyDescent="0.3">
      <c r="A103" s="31" t="s">
        <v>28</v>
      </c>
      <c r="B103" s="26" t="s">
        <v>96</v>
      </c>
      <c r="C103" s="26" t="s">
        <v>30</v>
      </c>
      <c r="D103" s="30">
        <v>100000</v>
      </c>
      <c r="E103" s="30">
        <v>100000</v>
      </c>
      <c r="F103" s="30">
        <v>100000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1.5" customHeight="1" x14ac:dyDescent="0.3">
      <c r="A104" s="31" t="s">
        <v>72</v>
      </c>
      <c r="B104" s="26" t="s">
        <v>97</v>
      </c>
      <c r="C104" s="26" t="s">
        <v>29</v>
      </c>
      <c r="D104" s="30">
        <v>4283</v>
      </c>
      <c r="E104" s="30">
        <v>4283</v>
      </c>
      <c r="F104" s="30">
        <v>4283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43.5" customHeight="1" x14ac:dyDescent="0.3">
      <c r="A105" s="31" t="s">
        <v>60</v>
      </c>
      <c r="B105" s="26" t="s">
        <v>91</v>
      </c>
      <c r="C105" s="26" t="s">
        <v>43</v>
      </c>
      <c r="D105" s="30">
        <v>474723.6</v>
      </c>
      <c r="E105" s="30">
        <v>474723.6</v>
      </c>
      <c r="F105" s="30">
        <v>474723.6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37.5" customHeight="1" x14ac:dyDescent="0.3">
      <c r="A106" s="31" t="s">
        <v>45</v>
      </c>
      <c r="B106" s="26" t="s">
        <v>92</v>
      </c>
      <c r="C106" s="26" t="s">
        <v>30</v>
      </c>
      <c r="D106" s="30">
        <v>20000</v>
      </c>
      <c r="E106" s="30">
        <v>20000</v>
      </c>
      <c r="F106" s="30">
        <v>20000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42.75" customHeight="1" x14ac:dyDescent="0.3">
      <c r="A107" s="69" t="s">
        <v>99</v>
      </c>
      <c r="B107" s="72" t="s">
        <v>100</v>
      </c>
      <c r="C107" s="26"/>
      <c r="D107" s="27">
        <f>SUM(D108:D111)</f>
        <v>2406358.21</v>
      </c>
      <c r="E107" s="27">
        <v>0</v>
      </c>
      <c r="F107" s="27">
        <v>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172.5" customHeight="1" x14ac:dyDescent="0.3">
      <c r="A108" s="97" t="s">
        <v>126</v>
      </c>
      <c r="B108" s="26" t="s">
        <v>103</v>
      </c>
      <c r="C108" s="26" t="s">
        <v>8</v>
      </c>
      <c r="D108" s="30">
        <v>1623249.06</v>
      </c>
      <c r="E108" s="30">
        <v>0</v>
      </c>
      <c r="F108" s="30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102.75" customHeight="1" x14ac:dyDescent="0.3">
      <c r="A109" s="97" t="s">
        <v>127</v>
      </c>
      <c r="B109" s="26" t="s">
        <v>104</v>
      </c>
      <c r="C109" s="26" t="s">
        <v>8</v>
      </c>
      <c r="D109" s="30">
        <v>586709.15</v>
      </c>
      <c r="E109" s="30">
        <v>0</v>
      </c>
      <c r="F109" s="30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99.75" customHeight="1" x14ac:dyDescent="0.3">
      <c r="A110" s="97" t="s">
        <v>101</v>
      </c>
      <c r="B110" s="26" t="s">
        <v>105</v>
      </c>
      <c r="C110" s="26" t="s">
        <v>8</v>
      </c>
      <c r="D110" s="30">
        <v>113400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50.25" customHeight="1" x14ac:dyDescent="0.3">
      <c r="A111" s="97" t="s">
        <v>102</v>
      </c>
      <c r="B111" s="26" t="s">
        <v>106</v>
      </c>
      <c r="C111" s="26" t="s">
        <v>8</v>
      </c>
      <c r="D111" s="30">
        <v>83000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60.75" customHeight="1" x14ac:dyDescent="0.3">
      <c r="A112" s="69" t="s">
        <v>83</v>
      </c>
      <c r="B112" s="71" t="s">
        <v>84</v>
      </c>
      <c r="C112" s="72"/>
      <c r="D112" s="27">
        <f>SUM(D113)</f>
        <v>238850</v>
      </c>
      <c r="E112" s="27">
        <f>SUM(E113)</f>
        <v>246500</v>
      </c>
      <c r="F112" s="27">
        <f>SUM(F113)</f>
        <v>254900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75" customHeight="1" x14ac:dyDescent="0.3">
      <c r="A113" s="31" t="s">
        <v>46</v>
      </c>
      <c r="B113" s="26" t="s">
        <v>85</v>
      </c>
      <c r="C113" s="26" t="s">
        <v>8</v>
      </c>
      <c r="D113" s="30">
        <v>238850</v>
      </c>
      <c r="E113" s="30">
        <v>246500</v>
      </c>
      <c r="F113" s="30">
        <v>254900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81" hidden="1" customHeight="1" x14ac:dyDescent="0.3">
      <c r="A114" s="50" t="s">
        <v>15</v>
      </c>
      <c r="B114" s="51" t="s">
        <v>10</v>
      </c>
      <c r="C114" s="51" t="s">
        <v>4</v>
      </c>
      <c r="D114" s="52"/>
      <c r="E114" s="52"/>
      <c r="F114" s="52"/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2.25" hidden="1" customHeight="1" x14ac:dyDescent="0.3">
      <c r="A115" s="53" t="s">
        <v>16</v>
      </c>
      <c r="B115" s="54" t="s">
        <v>10</v>
      </c>
      <c r="C115" s="54" t="s">
        <v>4</v>
      </c>
      <c r="D115" s="42"/>
      <c r="E115" s="42"/>
      <c r="F115" s="42"/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ht="28.5" customHeight="1" thickBot="1" x14ac:dyDescent="0.35">
      <c r="A116" s="55" t="s">
        <v>11</v>
      </c>
      <c r="B116" s="56"/>
      <c r="C116" s="56"/>
      <c r="D116" s="57">
        <f>SUM(D97+D80+D62+D57+D48+D4)</f>
        <v>16847666.850000001</v>
      </c>
      <c r="E116" s="57">
        <f>SUM(E97+E80+E62+E57+E48+E4)</f>
        <v>11358438.5</v>
      </c>
      <c r="F116" s="57">
        <f>SUM(F97+F80+F62+F57+F48+F4)</f>
        <v>11068142</v>
      </c>
      <c r="G116" s="10"/>
      <c r="H116" s="1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</row>
    <row r="117" spans="1:242" s="7" customFormat="1" ht="27" customHeight="1" x14ac:dyDescent="0.25">
      <c r="A117" s="16"/>
      <c r="B117" s="12"/>
      <c r="C117" s="12"/>
      <c r="D117" s="13"/>
      <c r="E117" s="13"/>
      <c r="F117" s="1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4"/>
      <c r="E118" s="14"/>
      <c r="F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4"/>
      <c r="E119" s="14"/>
      <c r="F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21"/>
      <c r="E120" s="21"/>
      <c r="F120" s="2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4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4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20"/>
      <c r="E125" s="20"/>
      <c r="F125" s="2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2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2022-01-31T08:38:37Z</cp:lastPrinted>
  <dcterms:created xsi:type="dcterms:W3CDTF">1996-10-08T23:32:33Z</dcterms:created>
  <dcterms:modified xsi:type="dcterms:W3CDTF">2022-02-01T14:00:05Z</dcterms:modified>
</cp:coreProperties>
</file>