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0" i="1" l="1"/>
  <c r="C63" i="1"/>
  <c r="C32" i="1" l="1"/>
  <c r="C33" i="1"/>
  <c r="C28" i="1" l="1"/>
  <c r="C35" i="1"/>
  <c r="C48" i="1" l="1"/>
  <c r="C15" i="1" l="1"/>
  <c r="C18" i="1" l="1"/>
  <c r="C17" i="1" s="1"/>
  <c r="C43" i="1" l="1"/>
  <c r="C52" i="1" l="1"/>
  <c r="E52" i="1"/>
  <c r="D52" i="1"/>
  <c r="C7" i="1" l="1"/>
  <c r="E45" i="1" l="1"/>
  <c r="E26" i="1" l="1"/>
  <c r="E23" i="1" s="1"/>
  <c r="E22" i="1" s="1"/>
  <c r="D26" i="1"/>
  <c r="D23" i="1" s="1"/>
  <c r="D22" i="1" s="1"/>
  <c r="C24" i="1"/>
  <c r="E15" i="1" l="1"/>
  <c r="D15" i="1"/>
  <c r="E12" i="1"/>
  <c r="E11" i="1" s="1"/>
  <c r="D12" i="1"/>
  <c r="D11" i="1" s="1"/>
  <c r="C12" i="1" l="1"/>
  <c r="C11" i="1" s="1"/>
  <c r="D18" i="1"/>
  <c r="D20" i="1"/>
  <c r="E20" i="1"/>
  <c r="D45" i="1" l="1"/>
  <c r="C45" i="1"/>
  <c r="C42" i="1" s="1"/>
  <c r="C6" i="1"/>
  <c r="D7" i="1"/>
  <c r="D6" i="1" s="1"/>
  <c r="E7" i="1"/>
  <c r="E6" i="1" s="1"/>
  <c r="C23" i="1"/>
  <c r="C22" i="1" s="1"/>
  <c r="C50" i="1"/>
  <c r="C47" i="1" s="1"/>
  <c r="E59" i="1" l="1"/>
  <c r="D59" i="1"/>
  <c r="C59" i="1"/>
  <c r="C41" i="1" s="1"/>
  <c r="E50" i="1" l="1"/>
  <c r="E47" i="1" s="1"/>
  <c r="D50" i="1"/>
  <c r="D47" i="1" s="1"/>
  <c r="E42" i="1" l="1"/>
  <c r="E41" i="1" s="1"/>
  <c r="E40" i="1" s="1"/>
  <c r="D42" i="1"/>
  <c r="D41" i="1" s="1"/>
  <c r="D40" i="1" s="1"/>
  <c r="E37" i="1" l="1"/>
  <c r="D37" i="1"/>
  <c r="C37" i="1"/>
  <c r="E28" i="1"/>
  <c r="D28" i="1"/>
  <c r="E17" i="1" l="1"/>
  <c r="E14" i="1" s="1"/>
  <c r="E5" i="1" s="1"/>
  <c r="D17" i="1"/>
  <c r="D14" i="1" s="1"/>
  <c r="D5" i="1" s="1"/>
  <c r="C14" i="1"/>
  <c r="C5" i="1" l="1"/>
  <c r="D63" i="1" l="1"/>
  <c r="E63" i="1"/>
</calcChain>
</file>

<file path=xl/sharedStrings.xml><?xml version="1.0" encoding="utf-8"?>
<sst xmlns="http://schemas.openxmlformats.org/spreadsheetml/2006/main" count="125" uniqueCount="122">
  <si>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</si>
  <si>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</si>
  <si>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</si>
  <si>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</si>
  <si>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</si>
  <si>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</si>
  <si>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</si>
  <si>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</si>
  <si>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</si>
  <si>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</si>
  <si>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</si>
  <si>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</si>
  <si>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</si>
  <si>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</si>
  <si>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</si>
  <si>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</si>
  <si>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</si>
  <si>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</si>
  <si>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</si>
  <si>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</si>
  <si>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</si>
  <si>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</si>
  <si>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</si>
  <si>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</si>
  <si>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</si>
  <si>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</si>
  <si>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</si>
  <si>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</si>
  <si>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</si>
  <si>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</si>
  <si>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</si>
  <si>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</si>
  <si>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</si>
  <si>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</si>
  <si>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</si>
  <si>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</si>
  <si>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</si>
  <si>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</si>
  <si>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</si>
  <si>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</si>
  <si>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</si>
  <si>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</si>
  <si>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</si>
  <si>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</si>
  <si>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</si>
  <si>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</si>
  <si>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</si>
  <si>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</si>
  <si>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Прочие субсидии сельских поселений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</si>
  <si>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</si>
  <si>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</si>
  <si>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</si>
  <si>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</si>
  <si>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</si>
  <si>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</si>
  <si>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</si>
  <si>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</si>
  <si>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</si>
  <si>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</si>
  <si>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</si>
  <si>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</si>
  <si>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</si>
  <si>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</si>
  <si>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</si>
  <si>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</si>
  <si>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</si>
  <si>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</si>
  <si>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</si>
  <si>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</si>
  <si>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</si>
  <si>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</si>
  <si>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</si>
  <si>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</si>
  <si>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</si>
  <si>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</si>
  <si>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</si>
  <si>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</si>
  <si>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</si>
  <si>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</si>
  <si>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</si>
  <si>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</si>
  <si>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</si>
  <si>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</si>
  <si>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</si>
  <si>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</si>
  <si>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</si>
  <si>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</si>
  <si>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</si>
  <si>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</si>
  <si>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</si>
  <si>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</si>
  <si>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</si>
  <si>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</si>
  <si>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</si>
  <si>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</si>
  <si>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</si>
  <si>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</si>
  <si>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</si>
  <si>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</si>
  <si>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</si>
  <si>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бюджета Ингарского сельского поселения на 2022 год и на плановый период 2023 и 2024годов</t>
  </si>
  <si>
    <t>2024 год</t>
  </si>
  <si>
    <t xml:space="preserve">Субсидии бюджетам на поддержку отрасли культуры
</t>
  </si>
  <si>
    <t>000 2 02 29999 00 0000 150</t>
  </si>
  <si>
    <t>000 2 02 25519 00 0000 150</t>
  </si>
  <si>
    <t>Субсидии бюджетам сельских поселений на поддержку отрасли культуры</t>
  </si>
  <si>
    <t>230 2 02 25519 10 0000 150</t>
  </si>
  <si>
    <t>Субсидии бюджетам бюджетной системы Российской Федерации (межбюджетные субсидии)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</si>
  <si>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</si>
  <si>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</si>
  <si>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</si>
  <si>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230 1 13 02065 10 0000 130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</si>
  <si>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</si>
  <si>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</si>
  <si>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</si>
  <si>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230 1 13 02995 10 0000 130</t>
  </si>
  <si>
    <t>230 1 13 01995 10 0000 130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</si>
  <si>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</si>
  <si>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</si>
  <si>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</si>
  <si>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230 2 19 60010 10 0000  150
</t>
  </si>
  <si>
    <t>Приложение  № 2 к решению Совета Ингарского сельского пселения
 от 22.03.2022г.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</si>
</sst>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4" fontId="3" fillId="2" borderId="17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 inden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C1" sqref="C1:E1"/>
    </sheetView>
  </sheetViews>
  <sheetFormatPr defaultRowHeight="15" x14ac:dyDescent="0.25"/>
  <cols>
    <col min="1" max="1" width="29.28515625" style="20" customWidth="1"/>
    <col min="2" max="2" width="42.28515625" style="20" customWidth="1"/>
    <col min="3" max="3" width="19.7109375" style="20" customWidth="1"/>
    <col min="4" max="4" width="19.28515625" style="20" customWidth="1"/>
    <col min="5" max="5" width="18.7109375" style="20" customWidth="1"/>
    <col min="6" max="16384" width="9.140625" style="20"/>
  </cols>
  <sheetData>
    <row r="1" spans="1:7" ht="75.75" customHeight="1" x14ac:dyDescent="0.25">
      <c r="A1" s="53"/>
      <c r="B1" s="54"/>
      <c r="C1" s="80" t="s">
        <v>121</v>
      </c>
      <c r="D1" s="81"/>
      <c r="E1" s="81"/>
    </row>
    <row r="2" spans="1:7" ht="42" customHeight="1" x14ac:dyDescent="0.25">
      <c r="A2" s="78" t="s">
        <v>100</v>
      </c>
      <c r="B2" s="79"/>
      <c r="C2" s="79"/>
      <c r="D2" s="79"/>
      <c r="E2" s="79"/>
    </row>
    <row r="3" spans="1:7" ht="20.25" customHeight="1" thickBot="1" x14ac:dyDescent="0.3">
      <c r="A3" s="37"/>
      <c r="B3" s="38"/>
      <c r="C3" s="39"/>
      <c r="D3" s="76" t="s">
        <v>34</v>
      </c>
      <c r="E3" s="77"/>
    </row>
    <row r="4" spans="1:7" ht="48" thickBot="1" x14ac:dyDescent="0.3">
      <c r="A4" s="40" t="s">
        <v>0</v>
      </c>
      <c r="B4" s="41" t="s">
        <v>1</v>
      </c>
      <c r="C4" s="21" t="s">
        <v>78</v>
      </c>
      <c r="D4" s="26" t="s">
        <v>92</v>
      </c>
      <c r="E4" s="21" t="s">
        <v>101</v>
      </c>
      <c r="G4" s="22"/>
    </row>
    <row r="5" spans="1:7" ht="32.25" thickBot="1" x14ac:dyDescent="0.3">
      <c r="A5" s="9" t="s">
        <v>2</v>
      </c>
      <c r="B5" s="10" t="s">
        <v>3</v>
      </c>
      <c r="C5" s="19">
        <f>SUM(C6+C11+C14+C22+C28+C37)</f>
        <v>2143343.7000000002</v>
      </c>
      <c r="D5" s="19">
        <f>SUM(D6+D14+D22+D28+D37+D11)</f>
        <v>1945160</v>
      </c>
      <c r="E5" s="19">
        <f>SUM(E6+E11+E14+E22+E28+E37)</f>
        <v>1985760</v>
      </c>
    </row>
    <row r="6" spans="1:7" ht="16.5" thickBot="1" x14ac:dyDescent="0.3">
      <c r="A6" s="1" t="s">
        <v>4</v>
      </c>
      <c r="B6" s="2" t="s">
        <v>5</v>
      </c>
      <c r="C6" s="16">
        <f>SUM(C7)</f>
        <v>244850</v>
      </c>
      <c r="D6" s="30">
        <f>SUM(D7)</f>
        <v>249900</v>
      </c>
      <c r="E6" s="16">
        <f>SUM(E7)</f>
        <v>255500</v>
      </c>
    </row>
    <row r="7" spans="1:7" ht="16.5" thickBot="1" x14ac:dyDescent="0.3">
      <c r="A7" s="1" t="s">
        <v>6</v>
      </c>
      <c r="B7" s="2" t="s">
        <v>7</v>
      </c>
      <c r="C7" s="16">
        <f>SUM(C8:C10)</f>
        <v>244850</v>
      </c>
      <c r="D7" s="30">
        <f>SUM(D8:D10)</f>
        <v>249900</v>
      </c>
      <c r="E7" s="16">
        <f>SUM(E8:E10)</f>
        <v>255500</v>
      </c>
    </row>
    <row r="8" spans="1:7" ht="126.75" thickBot="1" x14ac:dyDescent="0.3">
      <c r="A8" s="3" t="s">
        <v>8</v>
      </c>
      <c r="B8" s="4" t="s">
        <v>9</v>
      </c>
      <c r="C8" s="27">
        <v>239500</v>
      </c>
      <c r="D8" s="15">
        <v>243000</v>
      </c>
      <c r="E8" s="15">
        <v>248500</v>
      </c>
    </row>
    <row r="9" spans="1:7" ht="197.25" customHeight="1" thickBot="1" x14ac:dyDescent="0.3">
      <c r="A9" s="3" t="s">
        <v>10</v>
      </c>
      <c r="B9" s="4" t="s">
        <v>11</v>
      </c>
      <c r="C9" s="27">
        <v>350</v>
      </c>
      <c r="D9" s="15">
        <v>400</v>
      </c>
      <c r="E9" s="15">
        <v>500</v>
      </c>
    </row>
    <row r="10" spans="1:7" ht="79.5" thickBot="1" x14ac:dyDescent="0.3">
      <c r="A10" s="6" t="s">
        <v>12</v>
      </c>
      <c r="B10" s="31" t="s">
        <v>13</v>
      </c>
      <c r="C10" s="27">
        <v>5000</v>
      </c>
      <c r="D10" s="15">
        <v>6500</v>
      </c>
      <c r="E10" s="15">
        <v>6500</v>
      </c>
    </row>
    <row r="11" spans="1:7" ht="32.25" thickBot="1" x14ac:dyDescent="0.3">
      <c r="A11" s="9" t="s">
        <v>86</v>
      </c>
      <c r="B11" s="9" t="s">
        <v>87</v>
      </c>
      <c r="C11" s="30">
        <f t="shared" ref="C11:E12" si="0">SUM(C12)</f>
        <v>18000</v>
      </c>
      <c r="D11" s="30">
        <f t="shared" si="0"/>
        <v>24000</v>
      </c>
      <c r="E11" s="16">
        <f t="shared" si="0"/>
        <v>24000</v>
      </c>
    </row>
    <row r="12" spans="1:7" ht="16.5" thickBot="1" x14ac:dyDescent="0.3">
      <c r="A12" s="9" t="s">
        <v>89</v>
      </c>
      <c r="B12" s="62" t="s">
        <v>88</v>
      </c>
      <c r="C12" s="30">
        <f t="shared" si="0"/>
        <v>18000</v>
      </c>
      <c r="D12" s="30">
        <f t="shared" si="0"/>
        <v>24000</v>
      </c>
      <c r="E12" s="16">
        <f t="shared" si="0"/>
        <v>24000</v>
      </c>
    </row>
    <row r="13" spans="1:7" ht="16.5" thickBot="1" x14ac:dyDescent="0.3">
      <c r="A13" s="6" t="s">
        <v>90</v>
      </c>
      <c r="B13" s="6" t="s">
        <v>88</v>
      </c>
      <c r="C13" s="27">
        <v>18000</v>
      </c>
      <c r="D13" s="27">
        <v>24000</v>
      </c>
      <c r="E13" s="15">
        <v>24000</v>
      </c>
    </row>
    <row r="14" spans="1:7" ht="16.5" thickBot="1" x14ac:dyDescent="0.3">
      <c r="A14" s="9" t="s">
        <v>14</v>
      </c>
      <c r="B14" s="9" t="s">
        <v>15</v>
      </c>
      <c r="C14" s="16">
        <f>C16+C17</f>
        <v>1560000</v>
      </c>
      <c r="D14" s="30">
        <f>D16+D17</f>
        <v>1625000</v>
      </c>
      <c r="E14" s="16">
        <f>E16+E17</f>
        <v>1660000</v>
      </c>
    </row>
    <row r="15" spans="1:7" ht="16.5" thickBot="1" x14ac:dyDescent="0.3">
      <c r="A15" s="6" t="s">
        <v>58</v>
      </c>
      <c r="B15" s="31" t="s">
        <v>59</v>
      </c>
      <c r="C15" s="15">
        <f>SUM(C16)</f>
        <v>650000</v>
      </c>
      <c r="D15" s="15">
        <f>SUM(D16)</f>
        <v>690000</v>
      </c>
      <c r="E15" s="15">
        <f>SUM(E16)</f>
        <v>700000</v>
      </c>
    </row>
    <row r="16" spans="1:7" ht="79.5" thickBot="1" x14ac:dyDescent="0.3">
      <c r="A16" s="3" t="s">
        <v>43</v>
      </c>
      <c r="B16" s="7" t="s">
        <v>57</v>
      </c>
      <c r="C16" s="43">
        <v>650000</v>
      </c>
      <c r="D16" s="13">
        <v>690000</v>
      </c>
      <c r="E16" s="13">
        <v>700000</v>
      </c>
    </row>
    <row r="17" spans="1:5" ht="16.5" thickBot="1" x14ac:dyDescent="0.3">
      <c r="A17" s="6" t="s">
        <v>97</v>
      </c>
      <c r="B17" s="7" t="s">
        <v>16</v>
      </c>
      <c r="C17" s="15">
        <f>SUM(C18+C20)</f>
        <v>910000</v>
      </c>
      <c r="D17" s="15">
        <f>D19+D21</f>
        <v>935000</v>
      </c>
      <c r="E17" s="15">
        <f>E19+E21</f>
        <v>960000</v>
      </c>
    </row>
    <row r="18" spans="1:5" ht="16.5" thickBot="1" x14ac:dyDescent="0.3">
      <c r="A18" s="32" t="s">
        <v>96</v>
      </c>
      <c r="B18" s="33" t="s">
        <v>60</v>
      </c>
      <c r="C18" s="28">
        <f>SUM(C19)</f>
        <v>250000</v>
      </c>
      <c r="D18" s="17">
        <f>SUM(D19)</f>
        <v>260000</v>
      </c>
      <c r="E18" s="17">
        <v>270000</v>
      </c>
    </row>
    <row r="19" spans="1:5" ht="63.75" thickBot="1" x14ac:dyDescent="0.3">
      <c r="A19" s="32" t="s">
        <v>41</v>
      </c>
      <c r="B19" s="33" t="s">
        <v>55</v>
      </c>
      <c r="C19" s="28">
        <v>250000</v>
      </c>
      <c r="D19" s="17">
        <v>260000</v>
      </c>
      <c r="E19" s="17">
        <v>270000</v>
      </c>
    </row>
    <row r="20" spans="1:5" ht="16.5" thickBot="1" x14ac:dyDescent="0.3">
      <c r="A20" s="32" t="s">
        <v>98</v>
      </c>
      <c r="B20" s="33" t="s">
        <v>99</v>
      </c>
      <c r="C20" s="28">
        <v>660000</v>
      </c>
      <c r="D20" s="17">
        <f>SUM(D21)</f>
        <v>675000</v>
      </c>
      <c r="E20" s="17">
        <f>SUM(E21)</f>
        <v>690000</v>
      </c>
    </row>
    <row r="21" spans="1:5" ht="63.75" thickBot="1" x14ac:dyDescent="0.3">
      <c r="A21" s="6" t="s">
        <v>42</v>
      </c>
      <c r="B21" s="7" t="s">
        <v>56</v>
      </c>
      <c r="C21" s="27">
        <v>660000</v>
      </c>
      <c r="D21" s="15">
        <v>675000</v>
      </c>
      <c r="E21" s="15">
        <v>690000</v>
      </c>
    </row>
    <row r="22" spans="1:5" ht="87" customHeight="1" thickBot="1" x14ac:dyDescent="0.3">
      <c r="A22" s="1" t="s">
        <v>17</v>
      </c>
      <c r="B22" s="2" t="s">
        <v>18</v>
      </c>
      <c r="C22" s="34">
        <f>SUM(C23)</f>
        <v>15160</v>
      </c>
      <c r="D22" s="35">
        <f>SUM(D23)</f>
        <v>11460</v>
      </c>
      <c r="E22" s="34">
        <f>SUM(E23)</f>
        <v>11460</v>
      </c>
    </row>
    <row r="23" spans="1:5" ht="143.25" customHeight="1" thickBot="1" x14ac:dyDescent="0.3">
      <c r="A23" s="1" t="s">
        <v>62</v>
      </c>
      <c r="B23" s="62" t="s">
        <v>61</v>
      </c>
      <c r="C23" s="23">
        <f>SUM(C24+C26)</f>
        <v>15160</v>
      </c>
      <c r="D23" s="15">
        <f>SUM(D24+D26)</f>
        <v>11460</v>
      </c>
      <c r="E23" s="15">
        <f>SUM(E24+E26)</f>
        <v>11460</v>
      </c>
    </row>
    <row r="24" spans="1:5" ht="143.25" customHeight="1" thickBot="1" x14ac:dyDescent="0.3">
      <c r="A24" s="63" t="s">
        <v>80</v>
      </c>
      <c r="B24" s="63" t="s">
        <v>85</v>
      </c>
      <c r="C24" s="59">
        <f>SUM(C25)</f>
        <v>11460</v>
      </c>
      <c r="D24" s="15">
        <v>11460</v>
      </c>
      <c r="E24" s="15">
        <v>11460</v>
      </c>
    </row>
    <row r="25" spans="1:5" ht="127.5" customHeight="1" thickBot="1" x14ac:dyDescent="0.3">
      <c r="A25" s="44" t="s">
        <v>44</v>
      </c>
      <c r="B25" s="4" t="s">
        <v>45</v>
      </c>
      <c r="C25" s="15">
        <v>11460</v>
      </c>
      <c r="D25" s="14">
        <v>11460</v>
      </c>
      <c r="E25" s="13">
        <v>11460</v>
      </c>
    </row>
    <row r="26" spans="1:5" ht="74.25" customHeight="1" thickBot="1" x14ac:dyDescent="0.3">
      <c r="A26" s="60" t="s">
        <v>81</v>
      </c>
      <c r="B26" s="9" t="s">
        <v>82</v>
      </c>
      <c r="C26" s="17">
        <v>3700</v>
      </c>
      <c r="D26" s="15">
        <f>SUM(D27)</f>
        <v>0</v>
      </c>
      <c r="E26" s="15">
        <f>SUM(E27)</f>
        <v>0</v>
      </c>
    </row>
    <row r="27" spans="1:5" ht="66.75" customHeight="1" thickBot="1" x14ac:dyDescent="0.3">
      <c r="A27" s="61" t="s">
        <v>84</v>
      </c>
      <c r="B27" s="31" t="s">
        <v>83</v>
      </c>
      <c r="C27" s="17">
        <v>3700</v>
      </c>
      <c r="D27" s="17">
        <v>0</v>
      </c>
      <c r="E27" s="17">
        <v>0</v>
      </c>
    </row>
    <row r="28" spans="1:5" ht="62.25" customHeight="1" thickBot="1" x14ac:dyDescent="0.3">
      <c r="A28" s="45" t="s">
        <v>27</v>
      </c>
      <c r="B28" s="46" t="s">
        <v>28</v>
      </c>
      <c r="C28" s="47">
        <f>SUM(C29+C32)</f>
        <v>300533.7</v>
      </c>
      <c r="D28" s="47">
        <f>D31</f>
        <v>30000</v>
      </c>
      <c r="E28" s="47">
        <f>E31</f>
        <v>30000</v>
      </c>
    </row>
    <row r="29" spans="1:5" ht="43.5" customHeight="1" thickBot="1" x14ac:dyDescent="0.3">
      <c r="A29" s="55" t="s">
        <v>65</v>
      </c>
      <c r="B29" s="46" t="s">
        <v>66</v>
      </c>
      <c r="C29" s="47">
        <v>30000</v>
      </c>
      <c r="D29" s="56">
        <v>30000</v>
      </c>
      <c r="E29" s="47">
        <v>30000</v>
      </c>
    </row>
    <row r="30" spans="1:5" ht="39.75" customHeight="1" thickBot="1" x14ac:dyDescent="0.3">
      <c r="A30" s="55" t="s">
        <v>63</v>
      </c>
      <c r="B30" s="46" t="s">
        <v>64</v>
      </c>
      <c r="C30" s="47">
        <v>30000</v>
      </c>
      <c r="D30" s="56">
        <v>30000</v>
      </c>
      <c r="E30" s="47">
        <v>30000</v>
      </c>
    </row>
    <row r="31" spans="1:5" ht="78" customHeight="1" thickBot="1" x14ac:dyDescent="0.3">
      <c r="A31" s="48" t="s">
        <v>116</v>
      </c>
      <c r="B31" s="49" t="s">
        <v>46</v>
      </c>
      <c r="C31" s="15">
        <v>30000</v>
      </c>
      <c r="D31" s="27">
        <v>30000</v>
      </c>
      <c r="E31" s="15">
        <v>30000</v>
      </c>
    </row>
    <row r="32" spans="1:5" ht="33.75" customHeight="1" thickBot="1" x14ac:dyDescent="0.3">
      <c r="A32" s="55" t="s">
        <v>109</v>
      </c>
      <c r="B32" s="69" t="s">
        <v>108</v>
      </c>
      <c r="C32" s="16">
        <f>SUM(C33+C36)</f>
        <v>270533.7</v>
      </c>
      <c r="D32" s="27">
        <v>0</v>
      </c>
      <c r="E32" s="15">
        <v>0</v>
      </c>
    </row>
    <row r="33" spans="1:5" ht="51" customHeight="1" thickBot="1" x14ac:dyDescent="0.3">
      <c r="A33" s="55" t="s">
        <v>117</v>
      </c>
      <c r="B33" s="70" t="s">
        <v>110</v>
      </c>
      <c r="C33" s="16">
        <f>SUM(C34)</f>
        <v>243233.7</v>
      </c>
      <c r="D33" s="27">
        <v>0</v>
      </c>
      <c r="E33" s="15">
        <v>0</v>
      </c>
    </row>
    <row r="34" spans="1:5" ht="63.75" customHeight="1" thickBot="1" x14ac:dyDescent="0.3">
      <c r="A34" s="48" t="s">
        <v>111</v>
      </c>
      <c r="B34" s="68" t="s">
        <v>118</v>
      </c>
      <c r="C34" s="15">
        <v>243233.7</v>
      </c>
      <c r="D34" s="27">
        <v>0</v>
      </c>
      <c r="E34" s="15">
        <v>0</v>
      </c>
    </row>
    <row r="35" spans="1:5" ht="40.5" customHeight="1" thickBot="1" x14ac:dyDescent="0.3">
      <c r="A35" s="55" t="s">
        <v>113</v>
      </c>
      <c r="B35" s="69" t="s">
        <v>112</v>
      </c>
      <c r="C35" s="16">
        <f>SUM(C36)</f>
        <v>27300</v>
      </c>
      <c r="D35" s="27">
        <v>0</v>
      </c>
      <c r="E35" s="15">
        <v>0</v>
      </c>
    </row>
    <row r="36" spans="1:5" ht="40.5" customHeight="1" thickBot="1" x14ac:dyDescent="0.3">
      <c r="A36" s="48" t="s">
        <v>115</v>
      </c>
      <c r="B36" s="68" t="s">
        <v>114</v>
      </c>
      <c r="C36" s="15">
        <v>27300</v>
      </c>
      <c r="D36" s="27">
        <v>0</v>
      </c>
      <c r="E36" s="15">
        <v>0</v>
      </c>
    </row>
    <row r="37" spans="1:5" ht="29.25" customHeight="1" thickBot="1" x14ac:dyDescent="0.3">
      <c r="A37" s="50" t="s">
        <v>39</v>
      </c>
      <c r="B37" s="10" t="s">
        <v>40</v>
      </c>
      <c r="C37" s="16">
        <f>C39</f>
        <v>4800</v>
      </c>
      <c r="D37" s="16">
        <f>D39</f>
        <v>4800</v>
      </c>
      <c r="E37" s="16">
        <f>E39</f>
        <v>4800</v>
      </c>
    </row>
    <row r="38" spans="1:5" ht="34.5" customHeight="1" thickBot="1" x14ac:dyDescent="0.3">
      <c r="A38" s="57" t="s">
        <v>67</v>
      </c>
      <c r="B38" s="2" t="s">
        <v>68</v>
      </c>
      <c r="C38" s="47">
        <v>4800</v>
      </c>
      <c r="D38" s="56">
        <v>4800</v>
      </c>
      <c r="E38" s="47">
        <v>4800</v>
      </c>
    </row>
    <row r="39" spans="1:5" ht="54.75" customHeight="1" thickBot="1" x14ac:dyDescent="0.3">
      <c r="A39" s="51" t="s">
        <v>93</v>
      </c>
      <c r="B39" s="4" t="s">
        <v>47</v>
      </c>
      <c r="C39" s="17">
        <v>4800</v>
      </c>
      <c r="D39" s="28">
        <v>4800</v>
      </c>
      <c r="E39" s="17">
        <v>4800</v>
      </c>
    </row>
    <row r="40" spans="1:5" ht="16.5" thickBot="1" x14ac:dyDescent="0.3">
      <c r="A40" s="9" t="s">
        <v>19</v>
      </c>
      <c r="B40" s="10" t="s">
        <v>20</v>
      </c>
      <c r="C40" s="16">
        <f>C41+C61</f>
        <v>15020498.859999999</v>
      </c>
      <c r="D40" s="16">
        <f>D41</f>
        <v>9698200</v>
      </c>
      <c r="E40" s="16">
        <f>E41</f>
        <v>9651500</v>
      </c>
    </row>
    <row r="41" spans="1:5" ht="73.5" customHeight="1" thickBot="1" x14ac:dyDescent="0.3">
      <c r="A41" s="9" t="s">
        <v>21</v>
      </c>
      <c r="B41" s="10" t="s">
        <v>22</v>
      </c>
      <c r="C41" s="52">
        <f>C42+C47+C52+C59</f>
        <v>15022019.91</v>
      </c>
      <c r="D41" s="52">
        <f>D42+D50+D52</f>
        <v>9698200</v>
      </c>
      <c r="E41" s="52">
        <f>E42+E52</f>
        <v>9651500</v>
      </c>
    </row>
    <row r="42" spans="1:5" ht="35.25" customHeight="1" thickBot="1" x14ac:dyDescent="0.3">
      <c r="A42" s="1" t="s">
        <v>72</v>
      </c>
      <c r="B42" s="2" t="s">
        <v>32</v>
      </c>
      <c r="C42" s="30">
        <f>C43+C45</f>
        <v>10983073.939999999</v>
      </c>
      <c r="D42" s="16">
        <f>D46</f>
        <v>9451700</v>
      </c>
      <c r="E42" s="16">
        <f>E46</f>
        <v>9396600</v>
      </c>
    </row>
    <row r="43" spans="1:5" ht="44.25" customHeight="1" thickBot="1" x14ac:dyDescent="0.3">
      <c r="A43" s="1" t="s">
        <v>94</v>
      </c>
      <c r="B43" s="2" t="s">
        <v>73</v>
      </c>
      <c r="C43" s="30">
        <f>SUM(C44)</f>
        <v>345873.94</v>
      </c>
      <c r="D43" s="16">
        <v>0</v>
      </c>
      <c r="E43" s="16">
        <v>0</v>
      </c>
    </row>
    <row r="44" spans="1:5" ht="45" customHeight="1" thickBot="1" x14ac:dyDescent="0.3">
      <c r="A44" s="3" t="s">
        <v>71</v>
      </c>
      <c r="B44" s="4" t="s">
        <v>54</v>
      </c>
      <c r="C44" s="27">
        <v>345873.94</v>
      </c>
      <c r="D44" s="15">
        <v>0</v>
      </c>
      <c r="E44" s="15">
        <v>0</v>
      </c>
    </row>
    <row r="45" spans="1:5" ht="36" customHeight="1" thickBot="1" x14ac:dyDescent="0.3">
      <c r="A45" s="1" t="s">
        <v>95</v>
      </c>
      <c r="B45" s="2" t="s">
        <v>74</v>
      </c>
      <c r="C45" s="30">
        <f>SUM(C46)</f>
        <v>10637200</v>
      </c>
      <c r="D45" s="16">
        <f>SUM(D46)</f>
        <v>9451700</v>
      </c>
      <c r="E45" s="16">
        <f>SUM(E46)</f>
        <v>9396600</v>
      </c>
    </row>
    <row r="46" spans="1:5" ht="57" customHeight="1" thickBot="1" x14ac:dyDescent="0.3">
      <c r="A46" s="3" t="s">
        <v>70</v>
      </c>
      <c r="B46" s="6" t="s">
        <v>53</v>
      </c>
      <c r="C46" s="27">
        <v>10637200</v>
      </c>
      <c r="D46" s="15">
        <v>9451700</v>
      </c>
      <c r="E46" s="15">
        <v>9396600</v>
      </c>
    </row>
    <row r="47" spans="1:5" ht="57" customHeight="1" thickBot="1" x14ac:dyDescent="0.3">
      <c r="A47" s="9" t="s">
        <v>69</v>
      </c>
      <c r="B47" s="67" t="s">
        <v>107</v>
      </c>
      <c r="C47" s="56">
        <f>SUM(C48+C50)</f>
        <v>1076041</v>
      </c>
      <c r="D47" s="17">
        <f>SUM(D48+D50)</f>
        <v>0</v>
      </c>
      <c r="E47" s="17">
        <f>SUM(E48+E50)</f>
        <v>0</v>
      </c>
    </row>
    <row r="48" spans="1:5" ht="37.5" customHeight="1" thickBot="1" x14ac:dyDescent="0.3">
      <c r="A48" s="64" t="s">
        <v>104</v>
      </c>
      <c r="B48" s="66" t="s">
        <v>102</v>
      </c>
      <c r="C48" s="28">
        <f>SUM(C49)</f>
        <v>107527</v>
      </c>
      <c r="D48" s="17">
        <v>0</v>
      </c>
      <c r="E48" s="17">
        <v>0</v>
      </c>
    </row>
    <row r="49" spans="1:5" ht="40.5" customHeight="1" thickBot="1" x14ac:dyDescent="0.3">
      <c r="A49" s="6" t="s">
        <v>106</v>
      </c>
      <c r="B49" s="6" t="s">
        <v>105</v>
      </c>
      <c r="C49" s="65">
        <v>107527</v>
      </c>
      <c r="D49" s="17">
        <v>0</v>
      </c>
      <c r="E49" s="17">
        <v>0</v>
      </c>
    </row>
    <row r="50" spans="1:5" ht="36.75" customHeight="1" thickBot="1" x14ac:dyDescent="0.3">
      <c r="A50" s="64" t="s">
        <v>103</v>
      </c>
      <c r="B50" s="5" t="s">
        <v>48</v>
      </c>
      <c r="C50" s="47">
        <f>SUM(C51)</f>
        <v>968514</v>
      </c>
      <c r="D50" s="47">
        <f>D51</f>
        <v>0</v>
      </c>
      <c r="E50" s="47">
        <f>E51</f>
        <v>0</v>
      </c>
    </row>
    <row r="51" spans="1:5" ht="124.5" customHeight="1" thickBot="1" x14ac:dyDescent="0.3">
      <c r="A51" s="58" t="s">
        <v>75</v>
      </c>
      <c r="B51" s="7" t="s">
        <v>49</v>
      </c>
      <c r="C51" s="27">
        <v>968514</v>
      </c>
      <c r="D51" s="15">
        <v>0</v>
      </c>
      <c r="E51" s="15">
        <v>0</v>
      </c>
    </row>
    <row r="52" spans="1:5" ht="45.75" customHeight="1" thickBot="1" x14ac:dyDescent="0.3">
      <c r="A52" s="9" t="s">
        <v>76</v>
      </c>
      <c r="B52" s="9" t="s">
        <v>33</v>
      </c>
      <c r="C52" s="30">
        <f>SUM(C55)</f>
        <v>238850</v>
      </c>
      <c r="D52" s="16">
        <f>SUM(D55)</f>
        <v>246500</v>
      </c>
      <c r="E52" s="16">
        <f>SUM(E55)</f>
        <v>254900</v>
      </c>
    </row>
    <row r="53" spans="1:5" ht="60.75" hidden="1" customHeight="1" thickBot="1" x14ac:dyDescent="0.3">
      <c r="A53" s="3" t="s">
        <v>31</v>
      </c>
      <c r="B53" s="11" t="s">
        <v>23</v>
      </c>
      <c r="C53" s="14"/>
      <c r="D53" s="13"/>
      <c r="E53" s="13"/>
    </row>
    <row r="54" spans="1:5" ht="67.5" hidden="1" customHeight="1" thickBot="1" x14ac:dyDescent="0.3">
      <c r="A54" s="8" t="s">
        <v>29</v>
      </c>
      <c r="B54" s="12" t="s">
        <v>24</v>
      </c>
      <c r="C54" s="28"/>
      <c r="D54" s="17"/>
      <c r="E54" s="17"/>
    </row>
    <row r="55" spans="1:5" ht="79.5" customHeight="1" thickBot="1" x14ac:dyDescent="0.3">
      <c r="A55" s="3" t="s">
        <v>79</v>
      </c>
      <c r="B55" s="36" t="s">
        <v>50</v>
      </c>
      <c r="C55" s="27">
        <v>238850</v>
      </c>
      <c r="D55" s="15">
        <v>246500</v>
      </c>
      <c r="E55" s="15">
        <v>254900</v>
      </c>
    </row>
    <row r="56" spans="1:5" ht="4.5" hidden="1" customHeight="1" thickBot="1" x14ac:dyDescent="0.3">
      <c r="A56" s="3" t="s">
        <v>30</v>
      </c>
      <c r="B56" s="11" t="s">
        <v>25</v>
      </c>
      <c r="C56" s="15"/>
      <c r="D56" s="27"/>
      <c r="E56" s="15"/>
    </row>
    <row r="57" spans="1:5" ht="20.25" hidden="1" customHeight="1" thickBot="1" x14ac:dyDescent="0.3">
      <c r="A57" s="1" t="s">
        <v>36</v>
      </c>
      <c r="B57" s="42" t="s">
        <v>35</v>
      </c>
      <c r="C57" s="16"/>
      <c r="D57" s="27"/>
      <c r="E57" s="15"/>
    </row>
    <row r="58" spans="1:5" ht="34.5" hidden="1" customHeight="1" thickBot="1" x14ac:dyDescent="0.3">
      <c r="A58" s="3" t="s">
        <v>38</v>
      </c>
      <c r="B58" s="11" t="s">
        <v>37</v>
      </c>
      <c r="C58" s="15"/>
      <c r="D58" s="27"/>
      <c r="E58" s="15"/>
    </row>
    <row r="59" spans="1:5" ht="25.5" customHeight="1" thickBot="1" x14ac:dyDescent="0.3">
      <c r="A59" s="1" t="s">
        <v>77</v>
      </c>
      <c r="B59" s="42" t="s">
        <v>51</v>
      </c>
      <c r="C59" s="16">
        <f>C60</f>
        <v>2724054.97</v>
      </c>
      <c r="D59" s="30">
        <f>D60</f>
        <v>0</v>
      </c>
      <c r="E59" s="16">
        <f>E60</f>
        <v>0</v>
      </c>
    </row>
    <row r="60" spans="1:5" ht="47.25" customHeight="1" thickBot="1" x14ac:dyDescent="0.3">
      <c r="A60" s="8" t="s">
        <v>91</v>
      </c>
      <c r="B60" s="11" t="s">
        <v>52</v>
      </c>
      <c r="C60" s="15">
        <v>2724054.97</v>
      </c>
      <c r="D60" s="27">
        <v>0</v>
      </c>
      <c r="E60" s="15">
        <v>0</v>
      </c>
    </row>
    <row r="61" spans="1:5" ht="75.75" customHeight="1" thickBot="1" x14ac:dyDescent="0.3">
      <c r="A61" s="75" t="s">
        <v>36</v>
      </c>
      <c r="B61" s="71" t="s">
        <v>35</v>
      </c>
      <c r="C61" s="15">
        <v>-1521.05</v>
      </c>
      <c r="D61" s="27">
        <v>0</v>
      </c>
      <c r="E61" s="15">
        <v>0</v>
      </c>
    </row>
    <row r="62" spans="1:5" ht="70.5" customHeight="1" thickBot="1" x14ac:dyDescent="0.3">
      <c r="A62" s="73" t="s">
        <v>120</v>
      </c>
      <c r="B62" s="74" t="s">
        <v>119</v>
      </c>
      <c r="C62" s="72">
        <v>-1521.05</v>
      </c>
      <c r="D62" s="27">
        <v>0</v>
      </c>
      <c r="E62" s="15">
        <v>0</v>
      </c>
    </row>
    <row r="63" spans="1:5" ht="16.5" thickBot="1" x14ac:dyDescent="0.3">
      <c r="A63" s="1" t="s">
        <v>26</v>
      </c>
      <c r="B63" s="2"/>
      <c r="C63" s="18">
        <f>C5+C40</f>
        <v>17163842.559999999</v>
      </c>
      <c r="D63" s="29">
        <f>D5+D40</f>
        <v>11643360</v>
      </c>
      <c r="E63" s="18">
        <f>E5+E40</f>
        <v>11637260</v>
      </c>
    </row>
    <row r="64" spans="1:5" ht="15.75" x14ac:dyDescent="0.25">
      <c r="A64" s="24"/>
    </row>
    <row r="65" spans="3:5" x14ac:dyDescent="0.25">
      <c r="C65" s="25"/>
      <c r="D65" s="25"/>
      <c r="E65" s="25"/>
    </row>
    <row r="68" spans="3:5" x14ac:dyDescent="0.25">
      <c r="C68" s="25"/>
      <c r="D68" s="25"/>
      <c r="E68" s="25"/>
    </row>
    <row r="70" spans="3:5" x14ac:dyDescent="0.25">
      <c r="C70" s="25"/>
      <c r="D70" s="25"/>
      <c r="E70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2022-03-22T13:02:49Z</dcterms:modified>
</cp:coreProperties>
</file>