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мар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проект!$A$1:$C$115</definedName>
    <definedName name="_xlnm.Print_Area" localSheetId="0">проект!$A$1:$F$118</definedName>
  </definedNames>
  <calcPr calcId="152511"/>
</workbook>
</file>

<file path=xl/calcChain.xml><?xml version="1.0" encoding="utf-8"?>
<calcChain xmlns="http://schemas.openxmlformats.org/spreadsheetml/2006/main">
  <c r="D98" i="53" l="1"/>
  <c r="D108" i="53" l="1"/>
  <c r="D25" i="53" l="1"/>
  <c r="D28" i="53" l="1"/>
  <c r="F114" i="53" l="1"/>
  <c r="E114" i="53"/>
  <c r="D114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F97" i="53" l="1"/>
  <c r="E97" i="53"/>
  <c r="D97" i="53"/>
  <c r="F65" i="53" l="1"/>
  <c r="F64" i="53" s="1"/>
  <c r="E65" i="53"/>
  <c r="E64" i="53" s="1"/>
  <c r="D26" i="53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8" i="53"/>
  <c r="E4" i="53"/>
  <c r="F4" i="53"/>
  <c r="F118" i="53" s="1"/>
  <c r="E118" i="53" l="1"/>
</calcChain>
</file>

<file path=xl/sharedStrings.xml><?xml version="1.0" encoding="utf-8"?>
<sst xmlns="http://schemas.openxmlformats.org/spreadsheetml/2006/main" count="198" uniqueCount="157">
  <si>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</si>
  <si>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</si>
  <si>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</si>
  <si>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</si>
  <si>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</si>
  <si>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</si>
  <si>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</si>
  <si>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</si>
  <si>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</si>
  <si>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</si>
  <si>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</si>
  <si>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</si>
  <si>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</si>
  <si>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</si>
  <si>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</si>
  <si>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</si>
  <si>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</si>
  <si>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</si>
  <si>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</si>
  <si>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</si>
  <si>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</si>
  <si>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</si>
  <si>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</si>
  <si>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</si>
  <si>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</si>
  <si>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</si>
  <si>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</si>
  <si>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</si>
  <si>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</si>
  <si>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</si>
  <si>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</si>
  <si>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</si>
  <si>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</si>
  <si>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</si>
  <si>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</si>
  <si>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</si>
  <si>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</si>
  <si>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</si>
  <si>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</si>
  <si>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</si>
  <si>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</si>
  <si>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</si>
  <si>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</si>
  <si>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</si>
  <si>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</si>
  <si>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</si>
  <si>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</si>
  <si>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</si>
  <si>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</si>
  <si>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</si>
  <si>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</si>
  <si>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</si>
  <si>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</si>
  <si>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</si>
  <si>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</si>
  <si>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</si>
  <si>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</si>
  <si>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</si>
  <si>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</si>
  <si>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</si>
  <si>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</si>
  <si>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</si>
  <si>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</si>
  <si>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</si>
  <si>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</si>
  <si>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</si>
  <si>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</si>
  <si>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</si>
  <si>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</si>
  <si>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</si>
  <si>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</si>
  <si>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</si>
  <si>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</si>
  <si>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</si>
  <si>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</si>
  <si>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</si>
  <si>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</si>
  <si>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</si>
  <si>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</si>
  <si>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</si>
  <si>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</si>
  <si>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</si>
  <si>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</si>
  <si>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</si>
  <si>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</si>
  <si>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</si>
  <si>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</si>
  <si>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</si>
  <si>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</si>
  <si>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</si>
  <si>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</si>
  <si>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</si>
  <si>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</si>
  <si>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</si>
  <si>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</si>
  <si>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</si>
  <si>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</si>
  <si>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</si>
  <si>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</si>
  <si>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</si>
  <si>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</si>
  <si>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</si>
  <si>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</si>
  <si>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</si>
  <si>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</si>
  <si>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</si>
  <si>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</si>
  <si>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</si>
  <si>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</si>
  <si>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</si>
  <si>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</si>
  <si>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</si>
  <si>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</si>
  <si>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</si>
  <si>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</si>
  <si>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</si>
  <si>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</si>
  <si>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</si>
  <si>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</si>
  <si>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</si>
  <si>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</si>
  <si>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</si>
  <si>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</si>
  <si>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</si>
  <si>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</si>
  <si>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</si>
  <si>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</si>
  <si>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</si>
  <si>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</si>
  <si>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</si>
  <si>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</si>
  <si>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</si>
  <si>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</si>
  <si>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</si>
  <si>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</si>
  <si>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</si>
  <si>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</si>
  <si>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</si>
  <si>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</si>
  <si>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</si>
  <si>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</si>
  <si>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</si>
  <si>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</si>
  <si>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</si>
  <si>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</si>
  <si>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</si>
  <si>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</si>
  <si>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</si>
  <si>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</si>
  <si>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</si>
  <si>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</si>
  <si>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</si>
  <si>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</si>
  <si>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</si>
  <si>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</si>
  <si>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</si>
  <si>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22 03.2022 № 8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</si>
</sst>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4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156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134</v>
      </c>
      <c r="B4" s="24" t="s">
        <v>51</v>
      </c>
      <c r="C4" s="39"/>
      <c r="D4" s="25">
        <f>SUM(D25+D39)</f>
        <v>499024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73</v>
      </c>
      <c r="B25" s="29" t="s">
        <v>75</v>
      </c>
      <c r="C25" s="29"/>
      <c r="D25" s="40">
        <f>SUM(D26+D28+D37)</f>
        <v>49024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74</v>
      </c>
      <c r="B26" s="76" t="s">
        <v>127</v>
      </c>
      <c r="C26" s="76"/>
      <c r="D26" s="79">
        <f>SUM(D27)</f>
        <v>10000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119</v>
      </c>
      <c r="B27" s="29" t="s">
        <v>76</v>
      </c>
      <c r="C27" s="29" t="s">
        <v>8</v>
      </c>
      <c r="D27" s="40">
        <v>10000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131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77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130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47</v>
      </c>
      <c r="B38" s="26" t="s">
        <v>78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53</v>
      </c>
      <c r="B39" s="54" t="s">
        <v>52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107</v>
      </c>
      <c r="B40" s="87" t="s">
        <v>129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79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143</v>
      </c>
      <c r="B46" s="87" t="s">
        <v>80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142</v>
      </c>
      <c r="B47" s="36" t="s">
        <v>81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54</v>
      </c>
      <c r="B48" s="46" t="s">
        <v>56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55</v>
      </c>
      <c r="B49" s="54" t="s">
        <v>57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50</v>
      </c>
      <c r="B50" s="76" t="s">
        <v>128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58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48</v>
      </c>
      <c r="B56" s="26" t="s">
        <v>59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135</v>
      </c>
      <c r="B57" s="24" t="s">
        <v>61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137</v>
      </c>
      <c r="B58" s="71" t="s">
        <v>62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63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132</v>
      </c>
      <c r="B60" s="26" t="s">
        <v>93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144</v>
      </c>
      <c r="B61" s="26" t="s">
        <v>145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136</v>
      </c>
      <c r="B62" s="24" t="s">
        <v>64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138</v>
      </c>
      <c r="B64" s="29" t="s">
        <v>65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66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86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139</v>
      </c>
      <c r="B67" s="51" t="s">
        <v>67</v>
      </c>
      <c r="C67" s="83"/>
      <c r="D67" s="85">
        <v>5000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68</v>
      </c>
      <c r="C68" s="88"/>
      <c r="D68" s="89">
        <v>5000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133</v>
      </c>
      <c r="B71" s="29" t="s">
        <v>87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140</v>
      </c>
      <c r="B76" s="29" t="s">
        <v>88</v>
      </c>
      <c r="C76" s="90"/>
      <c r="D76" s="40">
        <f>SUM(D77)</f>
        <v>1147084.5900000001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118</v>
      </c>
      <c r="B77" s="76" t="s">
        <v>89</v>
      </c>
      <c r="C77" s="81"/>
      <c r="D77" s="79">
        <f t="shared" si="3"/>
        <v>1147084.5900000001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90</v>
      </c>
      <c r="C78" s="33" t="s">
        <v>8</v>
      </c>
      <c r="D78" s="43">
        <v>1147084.5900000001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141</v>
      </c>
      <c r="B80" s="46" t="s">
        <v>69</v>
      </c>
      <c r="C80" s="46"/>
      <c r="D80" s="47">
        <f>SUM(D83+D92+D90)</f>
        <v>5388321.3799999999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49</v>
      </c>
      <c r="B83" s="54" t="s">
        <v>70</v>
      </c>
      <c r="C83" s="54"/>
      <c r="D83" s="42">
        <f>SUM(D84)</f>
        <v>5209708.25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111</v>
      </c>
      <c r="B84" s="76" t="s">
        <v>71</v>
      </c>
      <c r="C84" s="76"/>
      <c r="D84" s="79">
        <f>SUM(D85:D89)</f>
        <v>5209708.25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113</v>
      </c>
      <c r="B85" s="33" t="s">
        <v>108</v>
      </c>
      <c r="C85" s="33" t="s">
        <v>7</v>
      </c>
      <c r="D85" s="43">
        <v>2333080.36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112</v>
      </c>
      <c r="B86" s="26" t="s">
        <v>109</v>
      </c>
      <c r="C86" s="26" t="s">
        <v>8</v>
      </c>
      <c r="D86" s="30">
        <v>1856688.19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98</v>
      </c>
      <c r="B87" s="26" t="s">
        <v>110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124</v>
      </c>
      <c r="B88" s="26" t="s">
        <v>114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125</v>
      </c>
      <c r="B89" s="26" t="s">
        <v>115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148</v>
      </c>
      <c r="B90" s="26" t="s">
        <v>146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150</v>
      </c>
      <c r="B91" s="26" t="s">
        <v>147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123</v>
      </c>
      <c r="B92" s="81" t="s">
        <v>122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116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117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120</v>
      </c>
      <c r="B97" s="72" t="s">
        <v>121</v>
      </c>
      <c r="C97" s="72"/>
      <c r="D97" s="27">
        <f>SUM(D98+D108+D114)</f>
        <v>8470562.1099999994</v>
      </c>
      <c r="E97" s="27">
        <f>SUM(E98+E108+E114)</f>
        <v>5550053.4399999995</v>
      </c>
      <c r="F97" s="27">
        <f>SUM(F98+F108+F114)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82</v>
      </c>
      <c r="C98" s="26"/>
      <c r="D98" s="27">
        <f>SUM(D99:D107)</f>
        <v>5507657.1399999997</v>
      </c>
      <c r="E98" s="27">
        <f>SUM(E99:E106)</f>
        <v>5303553.4399999995</v>
      </c>
      <c r="F98" s="27">
        <f>SUM(F99:F106)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94</v>
      </c>
      <c r="C99" s="26" t="s">
        <v>7</v>
      </c>
      <c r="D99" s="30">
        <v>884396.52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95</v>
      </c>
      <c r="C100" s="26" t="s">
        <v>7</v>
      </c>
      <c r="D100" s="40">
        <v>3184900.32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95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149</v>
      </c>
      <c r="B102" s="26" t="s">
        <v>95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96</v>
      </c>
      <c r="C103" s="26" t="s">
        <v>30</v>
      </c>
      <c r="D103" s="30">
        <v>98478.95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72</v>
      </c>
      <c r="B104" s="26" t="s">
        <v>97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60</v>
      </c>
      <c r="B105" s="26" t="s">
        <v>91</v>
      </c>
      <c r="C105" s="26" t="s">
        <v>43</v>
      </c>
      <c r="D105" s="30">
        <v>474723.6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7.5" customHeight="1" x14ac:dyDescent="0.3">
      <c r="A106" s="31" t="s">
        <v>45</v>
      </c>
      <c r="B106" s="26" t="s">
        <v>92</v>
      </c>
      <c r="C106" s="26" t="s">
        <v>30</v>
      </c>
      <c r="D106" s="30">
        <v>20000</v>
      </c>
      <c r="E106" s="30">
        <v>20000</v>
      </c>
      <c r="F106" s="30">
        <v>20000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97" t="s">
        <v>155</v>
      </c>
      <c r="B107" s="26" t="s">
        <v>154</v>
      </c>
      <c r="C107" s="26" t="s">
        <v>30</v>
      </c>
      <c r="D107" s="30">
        <v>50000</v>
      </c>
      <c r="E107" s="30">
        <v>0</v>
      </c>
      <c r="F107" s="30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42.75" customHeight="1" x14ac:dyDescent="0.3">
      <c r="A108" s="69" t="s">
        <v>99</v>
      </c>
      <c r="B108" s="72" t="s">
        <v>100</v>
      </c>
      <c r="C108" s="26"/>
      <c r="D108" s="27">
        <f>SUM(D109:D113)</f>
        <v>2724054.9699999997</v>
      </c>
      <c r="E108" s="27">
        <v>0</v>
      </c>
      <c r="F108" s="27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172.5" customHeight="1" x14ac:dyDescent="0.3">
      <c r="A109" s="97" t="s">
        <v>126</v>
      </c>
      <c r="B109" s="26" t="s">
        <v>103</v>
      </c>
      <c r="C109" s="26" t="s">
        <v>8</v>
      </c>
      <c r="D109" s="30">
        <v>1624039.38</v>
      </c>
      <c r="E109" s="30">
        <v>0</v>
      </c>
      <c r="F109" s="30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02.75" customHeight="1" x14ac:dyDescent="0.3">
      <c r="A110" s="97" t="s">
        <v>153</v>
      </c>
      <c r="B110" s="26" t="s">
        <v>104</v>
      </c>
      <c r="C110" s="26" t="s">
        <v>8</v>
      </c>
      <c r="D110" s="30">
        <v>587439.88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99.75" customHeight="1" x14ac:dyDescent="0.3">
      <c r="A111" s="97" t="s">
        <v>101</v>
      </c>
      <c r="B111" s="26" t="s">
        <v>105</v>
      </c>
      <c r="C111" s="26" t="s">
        <v>8</v>
      </c>
      <c r="D111" s="30">
        <v>129334.27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50.25" customHeight="1" x14ac:dyDescent="0.3">
      <c r="A112" s="97" t="s">
        <v>102</v>
      </c>
      <c r="B112" s="26" t="s">
        <v>106</v>
      </c>
      <c r="C112" s="26" t="s">
        <v>8</v>
      </c>
      <c r="D112" s="30">
        <v>83241.440000000002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7" t="s">
        <v>152</v>
      </c>
      <c r="B113" s="26" t="s">
        <v>151</v>
      </c>
      <c r="C113" s="26" t="s">
        <v>8</v>
      </c>
      <c r="D113" s="30">
        <v>300000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60.75" customHeight="1" x14ac:dyDescent="0.3">
      <c r="A114" s="69" t="s">
        <v>83</v>
      </c>
      <c r="B114" s="71" t="s">
        <v>84</v>
      </c>
      <c r="C114" s="72"/>
      <c r="D114" s="27">
        <f>SUM(D115)</f>
        <v>238850</v>
      </c>
      <c r="E114" s="27">
        <f>SUM(E115)</f>
        <v>246500</v>
      </c>
      <c r="F114" s="27">
        <f>SUM(F115)</f>
        <v>254900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75" customHeight="1" x14ac:dyDescent="0.3">
      <c r="A115" s="31" t="s">
        <v>46</v>
      </c>
      <c r="B115" s="26" t="s">
        <v>85</v>
      </c>
      <c r="C115" s="26" t="s">
        <v>8</v>
      </c>
      <c r="D115" s="30">
        <v>238850</v>
      </c>
      <c r="E115" s="30">
        <v>246500</v>
      </c>
      <c r="F115" s="30">
        <v>254900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81" hidden="1" customHeight="1" x14ac:dyDescent="0.3">
      <c r="A116" s="50" t="s">
        <v>15</v>
      </c>
      <c r="B116" s="51" t="s">
        <v>10</v>
      </c>
      <c r="C116" s="51" t="s">
        <v>4</v>
      </c>
      <c r="D116" s="52"/>
      <c r="E116" s="52"/>
      <c r="F116" s="52"/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2.25" hidden="1" customHeight="1" x14ac:dyDescent="0.3">
      <c r="A117" s="53" t="s">
        <v>16</v>
      </c>
      <c r="B117" s="54" t="s">
        <v>10</v>
      </c>
      <c r="C117" s="54" t="s">
        <v>4</v>
      </c>
      <c r="D117" s="42"/>
      <c r="E117" s="42"/>
      <c r="F117" s="4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ht="28.5" customHeight="1" thickBot="1" x14ac:dyDescent="0.35">
      <c r="A118" s="55" t="s">
        <v>11</v>
      </c>
      <c r="B118" s="56"/>
      <c r="C118" s="56"/>
      <c r="D118" s="57">
        <f>SUM(D97+D80+D62+D57+D48+D4)</f>
        <v>17313842.559999999</v>
      </c>
      <c r="E118" s="57">
        <f>SUM(E97+E80+E62+E57+E48+E4)</f>
        <v>11358438.5</v>
      </c>
      <c r="F118" s="57">
        <f>SUM(F97+F80+F62+F57+F48+F4)</f>
        <v>11068142</v>
      </c>
      <c r="G118" s="10"/>
      <c r="H118" s="1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</row>
    <row r="119" spans="1:242" s="7" customFormat="1" ht="27" customHeight="1" x14ac:dyDescent="0.25">
      <c r="A119" s="16"/>
      <c r="B119" s="12"/>
      <c r="C119" s="12"/>
      <c r="D119" s="13"/>
      <c r="E119" s="13"/>
      <c r="F119" s="1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21"/>
      <c r="E122" s="21"/>
      <c r="F122" s="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20"/>
      <c r="E127" s="20"/>
      <c r="F127" s="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2022-03-22T13:03:20Z</cp:lastPrinted>
  <dcterms:created xsi:type="dcterms:W3CDTF">1996-10-08T23:32:33Z</dcterms:created>
  <dcterms:modified xsi:type="dcterms:W3CDTF">2022-03-22T13:03:22Z</dcterms:modified>
</cp:coreProperties>
</file>