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2-2024\Изменение в бюджет\Ноябр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проект!$A$1:$C$116</definedName>
    <definedName name="_xlnm.Print_Area" localSheetId="0">проект!$A$1:$F$119</definedName>
  </definedNames>
  <calcPr calcId="152511"/>
</workbook>
</file>

<file path=xl/calcChain.xml><?xml version="1.0" encoding="utf-8"?>
<calcChain xmlns="http://schemas.openxmlformats.org/spreadsheetml/2006/main">
  <c r="D37" i="53" l="1"/>
  <c r="D67" i="53" l="1"/>
  <c r="D98" i="53" l="1"/>
  <c r="D109" i="53" l="1"/>
  <c r="D28" i="53" l="1"/>
  <c r="F115" i="53" l="1"/>
  <c r="E115" i="53"/>
  <c r="D115" i="53"/>
  <c r="D59" i="53"/>
  <c r="F37" i="53" l="1"/>
  <c r="F58" i="53" l="1"/>
  <c r="D58" i="53"/>
  <c r="D46" i="53"/>
  <c r="F26" i="53" l="1"/>
  <c r="E26" i="53"/>
  <c r="F84" i="53" l="1"/>
  <c r="E84" i="53"/>
  <c r="D84" i="53"/>
  <c r="D83" i="53" s="1"/>
  <c r="D80" i="53" s="1"/>
  <c r="D93" i="53"/>
  <c r="E98" i="53" l="1"/>
  <c r="F98" i="53"/>
  <c r="F97" i="53" l="1"/>
  <c r="E97" i="53"/>
  <c r="D97" i="53"/>
  <c r="F65" i="53" l="1"/>
  <c r="F64" i="53" s="1"/>
  <c r="E65" i="53"/>
  <c r="E64" i="53" s="1"/>
  <c r="D26" i="53"/>
  <c r="D25" i="53" s="1"/>
  <c r="D77" i="53"/>
  <c r="D76" i="53" s="1"/>
  <c r="E77" i="53"/>
  <c r="E76" i="53" s="1"/>
  <c r="F77" i="53"/>
  <c r="F76" i="53" s="1"/>
  <c r="D65" i="53"/>
  <c r="D64" i="53" s="1"/>
  <c r="E83" i="53"/>
  <c r="F48" i="53"/>
  <c r="E48" i="53"/>
  <c r="D62" i="53" l="1"/>
  <c r="F50" i="53" l="1"/>
  <c r="E50" i="53"/>
  <c r="D50" i="53" l="1"/>
  <c r="D49" i="53" s="1"/>
  <c r="D48" i="53" s="1"/>
  <c r="D92" i="53" l="1"/>
  <c r="F83" i="53" l="1"/>
  <c r="F92" i="53" l="1"/>
  <c r="F80" i="53" s="1"/>
  <c r="E92" i="53"/>
  <c r="E80" i="53" s="1"/>
  <c r="F68" i="53"/>
  <c r="F67" i="53" s="1"/>
  <c r="F62" i="53" s="1"/>
  <c r="E68" i="53"/>
  <c r="E67" i="53" s="1"/>
  <c r="E62" i="53" s="1"/>
  <c r="F59" i="53"/>
  <c r="F57" i="53" s="1"/>
  <c r="E59" i="53"/>
  <c r="F40" i="53"/>
  <c r="F39" i="53" s="1"/>
  <c r="E40" i="53"/>
  <c r="E39" i="53" s="1"/>
  <c r="F28" i="53"/>
  <c r="F25" i="53" s="1"/>
  <c r="E28" i="53"/>
  <c r="E25" i="53" s="1"/>
  <c r="D57" i="53"/>
  <c r="D40" i="53"/>
  <c r="D39" i="53" s="1"/>
  <c r="D4" i="53" s="1"/>
  <c r="E57" i="53" l="1"/>
  <c r="E58" i="53"/>
  <c r="D119" i="53"/>
  <c r="E4" i="53"/>
  <c r="F4" i="53"/>
  <c r="F119" i="53" s="1"/>
  <c r="E119" i="53" l="1"/>
</calcChain>
</file>

<file path=xl/sharedStrings.xml><?xml version="1.0" encoding="utf-8"?>
<sst xmlns="http://schemas.openxmlformats.org/spreadsheetml/2006/main" count="201" uniqueCount="159">
  <si>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</si>
  <si>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</si>
  <si>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</si>
  <si>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</si>
  <si>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</si>
  <si>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</si>
  <si>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</si>
  <si>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</si>
  <si>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</si>
  <si>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</si>
  <si>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</si>
  <si>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</si>
  <si>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</si>
  <si>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</si>
  <si>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</si>
  <si>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</si>
  <si>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</si>
  <si>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</si>
  <si>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</si>
  <si>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</si>
  <si>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</si>
  <si>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</si>
  <si>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</si>
  <si>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</si>
  <si>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</si>
  <si>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</si>
  <si>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</si>
  <si>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</si>
  <si>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самоуправления.(Иные межбюджетные ассигнования)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</si>
  <si>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</si>
  <si>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</si>
  <si>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</si>
  <si>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</si>
  <si>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</si>
  <si>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</si>
  <si>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</si>
  <si>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</si>
  <si>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</si>
  <si>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</si>
  <si>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Основное мероприятие "Озеленение территории Ингарского сельского поселения"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</si>
  <si>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</si>
  <si>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</si>
  <si>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</si>
  <si>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</si>
  <si>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</si>
  <si>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</si>
  <si>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</si>
  <si>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</si>
  <si>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</si>
  <si>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</si>
  <si>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</si>
  <si>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Муниципальная программа "Управление и распоряжение муниципальным имуществом в Ингарском сельском поселении"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</si>
  <si>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</si>
  <si>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</si>
  <si>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</si>
  <si>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</si>
  <si>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</si>
  <si>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</si>
  <si>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</si>
  <si>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</si>
  <si>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</si>
  <si>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</si>
  <si>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</si>
  <si>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</si>
  <si>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06 2 00 00000</t>
  </si>
  <si>
    <t>06 2 01 00000</t>
  </si>
  <si>
    <t>08 0 00 00000</t>
  </si>
  <si>
    <t>08 1 00 00000</t>
  </si>
  <si>
    <t>08 1 01 00000</t>
  </si>
  <si>
    <t>Межбюдетные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</si>
  <si>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</si>
  <si>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</si>
  <si>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</si>
  <si>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</si>
  <si>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</si>
  <si>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</si>
  <si>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</si>
  <si>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</si>
  <si>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</si>
  <si>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</si>
  <si>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</si>
  <si>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</si>
  <si>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</si>
  <si>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</si>
  <si>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06 2 01 20210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</si>
  <si>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</si>
  <si>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</si>
  <si>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</si>
  <si>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</si>
  <si>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</si>
  <si>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</si>
  <si>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</si>
  <si>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</si>
  <si>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>40 9 00 10300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</si>
  <si>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</si>
  <si>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</si>
  <si>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</si>
  <si>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</si>
  <si>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</si>
  <si>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</si>
  <si>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</si>
  <si>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</si>
  <si>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</si>
  <si>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</si>
  <si>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</si>
  <si>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</si>
  <si>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</si>
  <si>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</si>
  <si>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</si>
  <si>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</si>
  <si>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</si>
  <si>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</si>
  <si>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</si>
  <si>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</si>
  <si>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</si>
  <si>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</si>
  <si>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</si>
  <si>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</si>
  <si>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Подпрограмма "Развитие  физической культуры и спорта на территории Ингарского сельского поселения"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</si>
  <si>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</si>
  <si>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зароботной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</si>
  <si>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</si>
  <si>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</si>
  <si>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</si>
  <si>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</si>
  <si>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</si>
  <si>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</si>
  <si>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</si>
  <si>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Озеленение  (Закупка товаров, работ и услуг для обеспечения государственных (муниципальных) нужд)</t>
  </si>
  <si>
    <t>Программа "Повышение эффективности деятельности органов местного самоуправления Ингарского сельского поселения на 2022-2024 г "</t>
  </si>
  <si>
    <t>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</si>
  <si>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Программа "Благоустройство территории Ингарского сельского поселения на 2022-2024 годы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</si>
  <si>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2022-2024 г"</t>
  </si>
  <si>
    <t>Подпрограмма "Содержание сетей уличного освещения в Ингарском
 сельском поселении на 2022 - 2024 годы"</t>
  </si>
  <si>
    <t>Подпрограмма "Озеленение территории Ингарского сельского поселения в 2022-2024гг"</t>
  </si>
  <si>
    <t>Подпрограмма "Прочие мероприятия по благоустройству Ингарского сельского
 поселения на 2022-2024гг."</t>
  </si>
  <si>
    <t>Программа "Развитие культуры,физической культуры и спорта  в Ингарском сельском поселении Приволжского муниципального района Ивановской области 
на 2022-2024 годы"</t>
  </si>
  <si>
    <t>Информатизация и программное обеспечение ОМСУ (Закупка товаров, работ и услуг для обеспечения государственных (муниципальных) нужд)</t>
  </si>
  <si>
    <t>Основное мероприятие "Информатизация ОМСУ" 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</si>
  <si>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</si>
  <si>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</si>
  <si>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08 1 А2 00000</t>
  </si>
  <si>
    <t>08 1 А 2 55193</t>
  </si>
  <si>
    <t>Региональный проект "Творческие люди"</t>
  </si>
  <si>
    <t>Пособия, компенсации и иные социальные выплаты гражданам, кроме публичных нормативных обязательств</t>
  </si>
  <si>
    <t>Государственная поддержка отрасли культуры ( Государственная поддержка лучших сельских учреждений культуры)</t>
  </si>
  <si>
    <t xml:space="preserve">41 9 00 01990 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</si>
  <si>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</si>
  <si>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</si>
  <si>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40 9 00 20700</t>
  </si>
  <si>
    <t>Исполнение судебных актов по искам к Ингарскому сельскому поселению (Иные бюджетные ассигнования)</t>
  </si>
  <si>
    <t>Подпрограмма " Организация и проведение культурно досуговых мероприятий"</t>
  </si>
  <si>
    <t>Расходы на обеспечение деятельности (оказание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</si>
  <si>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Осуществление первичного воинского учета органами местного самоуправления поселений, муниципальных и городских округов  (Закупка товаров, работ и услуг для обеспечения государственных (муниципальных) нужд)</t>
  </si>
  <si>
    <t>40 9 00 70200</t>
  </si>
  <si>
    <t>Иные выплаты населению (Социальное обеспечение и иные выплаты населению)</t>
  </si>
  <si>
    <t>Подпрограмма "Информационная открытость и информатизация органа местного самоуправления Ингарского сельского поселения"</t>
  </si>
  <si>
    <t>Основное мероприятие "Мероприятия по благоустройству Ингарского сельского поселения"</t>
  </si>
  <si>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Приложение № 4 к  решению Совета   Ингарского сельского поселения   от 29.11.2022 №28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2022год и плановый период 2023 и 2024 годы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</si>
</sst>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100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1" fillId="52" borderId="0" xfId="0" applyFont="1" applyFill="1"/>
    <xf numFmtId="0" fontId="53" fillId="52" borderId="0" xfId="0" applyFont="1" applyFill="1"/>
    <xf numFmtId="2" fontId="53" fillId="52" borderId="0" xfId="0" applyNumberFormat="1" applyFont="1" applyFill="1"/>
    <xf numFmtId="4" fontId="18" fillId="51" borderId="0" xfId="0" applyNumberFormat="1" applyFont="1" applyFill="1"/>
    <xf numFmtId="0" fontId="54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2" fillId="48" borderId="10" xfId="0" applyFont="1" applyFill="1" applyBorder="1" applyAlignment="1">
      <alignment horizontal="justify" vertical="top" wrapText="1"/>
    </xf>
    <xf numFmtId="4" fontId="44" fillId="48" borderId="10" xfId="0" applyNumberFormat="1" applyFont="1" applyFill="1" applyBorder="1" applyAlignment="1">
      <alignment horizontal="right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0" fontId="52" fillId="48" borderId="12" xfId="0" applyFont="1" applyFill="1" applyBorder="1" applyAlignment="1">
      <alignment horizontal="justify" vertical="top" wrapText="1"/>
    </xf>
    <xf numFmtId="49" fontId="52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55" fillId="48" borderId="14" xfId="0" applyFont="1" applyFill="1" applyBorder="1" applyAlignment="1">
      <alignment horizontal="justify" vertical="top" wrapText="1"/>
    </xf>
    <xf numFmtId="4" fontId="46" fillId="48" borderId="14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9" fontId="50" fillId="48" borderId="10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49" fontId="46" fillId="48" borderId="14" xfId="0" applyNumberFormat="1" applyFont="1" applyFill="1" applyBorder="1" applyAlignment="1">
      <alignment horizontal="right"/>
    </xf>
    <xf numFmtId="0" fontId="52" fillId="48" borderId="10" xfId="53" applyFont="1" applyFill="1" applyBorder="1" applyAlignment="1">
      <alignment horizontal="justify" vertical="top" wrapText="1"/>
    </xf>
    <xf numFmtId="4" fontId="52" fillId="48" borderId="10" xfId="0" applyNumberFormat="1" applyFont="1" applyFill="1" applyBorder="1" applyAlignment="1">
      <alignment horizontal="right"/>
    </xf>
    <xf numFmtId="0" fontId="52" fillId="48" borderId="11" xfId="0" applyFont="1" applyFill="1" applyBorder="1" applyAlignment="1">
      <alignment horizontal="justify" vertical="top" wrapText="1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6" fillId="0" borderId="10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25"/>
  <sheetViews>
    <sheetView tabSelected="1" view="pageBreakPreview" zoomScale="53" zoomScaleNormal="65" zoomScaleSheetLayoutView="53" workbookViewId="0">
      <selection sqref="A1:F1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112.5" customHeight="1" x14ac:dyDescent="0.3">
      <c r="A1" s="99" t="s">
        <v>158</v>
      </c>
      <c r="B1" s="99"/>
      <c r="C1" s="99"/>
      <c r="D1" s="99"/>
      <c r="E1" s="99"/>
      <c r="F1" s="99"/>
    </row>
    <row r="2" spans="1:242" ht="34.5" customHeight="1" x14ac:dyDescent="0.2">
      <c r="A2" s="19"/>
      <c r="B2" s="11"/>
      <c r="C2" s="11"/>
      <c r="D2" s="11"/>
      <c r="E2" s="11"/>
      <c r="F2" s="11" t="s">
        <v>17</v>
      </c>
    </row>
    <row r="3" spans="1:242" ht="48.75" customHeight="1" x14ac:dyDescent="0.2">
      <c r="A3" s="58" t="s">
        <v>5</v>
      </c>
      <c r="B3" s="22" t="s">
        <v>6</v>
      </c>
      <c r="C3" s="22" t="s">
        <v>25</v>
      </c>
      <c r="D3" s="23">
        <v>2022</v>
      </c>
      <c r="E3" s="23">
        <v>2023</v>
      </c>
      <c r="F3" s="23">
        <v>2024</v>
      </c>
    </row>
    <row r="4" spans="1:242" s="62" customFormat="1" ht="54.75" customHeight="1" x14ac:dyDescent="0.3">
      <c r="A4" s="59" t="s">
        <v>129</v>
      </c>
      <c r="B4" s="24" t="s">
        <v>49</v>
      </c>
      <c r="C4" s="39"/>
      <c r="D4" s="25">
        <f>SUM(D25+D39)</f>
        <v>468824</v>
      </c>
      <c r="E4" s="25">
        <f>SUM(E25+E39)</f>
        <v>448000</v>
      </c>
      <c r="F4" s="25">
        <f>SUM(F25+F39)</f>
        <v>428000</v>
      </c>
    </row>
    <row r="5" spans="1:242" s="3" customFormat="1" ht="94.5" hidden="1" customHeight="1" x14ac:dyDescent="0.3">
      <c r="A5" s="31"/>
      <c r="B5" s="29"/>
      <c r="C5" s="26"/>
      <c r="D5" s="30"/>
      <c r="E5" s="30"/>
      <c r="F5" s="30"/>
      <c r="G5" s="7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3" customFormat="1" ht="114" hidden="1" customHeight="1" x14ac:dyDescent="0.3">
      <c r="A6" s="32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7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22.25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93.7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17" hidden="1" customHeight="1" x14ac:dyDescent="0.3">
      <c r="A10" s="31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0.25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98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127.5" hidden="1" customHeight="1" x14ac:dyDescent="0.3">
      <c r="A13" s="32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30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95.25" hidden="1" customHeight="1" x14ac:dyDescent="0.3">
      <c r="A15" s="31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56.25" hidden="1" customHeight="1" x14ac:dyDescent="0.3">
      <c r="A16" s="28"/>
      <c r="B16" s="29"/>
      <c r="C16" s="26"/>
      <c r="D16" s="30"/>
      <c r="E16" s="30"/>
      <c r="F16" s="30"/>
      <c r="G16" s="7" t="s">
        <v>14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66" hidden="1" customHeight="1" x14ac:dyDescent="0.3">
      <c r="A17" s="31"/>
      <c r="B17" s="29"/>
      <c r="C17" s="26"/>
      <c r="D17" s="30"/>
      <c r="E17" s="30"/>
      <c r="F17" s="30"/>
      <c r="G17" s="7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98.25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72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99.75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158.25" hidden="1" customHeight="1" x14ac:dyDescent="0.3">
      <c r="A22" s="34"/>
      <c r="B22" s="33"/>
      <c r="C22" s="33"/>
      <c r="D22" s="35"/>
      <c r="E22" s="35"/>
      <c r="F22" s="35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24.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08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63" customFormat="1" ht="39" customHeight="1" x14ac:dyDescent="0.3">
      <c r="A25" s="94" t="s">
        <v>70</v>
      </c>
      <c r="B25" s="29" t="s">
        <v>72</v>
      </c>
      <c r="C25" s="29"/>
      <c r="D25" s="40">
        <f>SUM(D26+D28+D37)</f>
        <v>30824</v>
      </c>
      <c r="E25" s="40">
        <f>SUM(E26+E28+E37)</f>
        <v>48000</v>
      </c>
      <c r="F25" s="40">
        <f>SUM(F26+F28+F37)</f>
        <v>28000</v>
      </c>
    </row>
    <row r="26" spans="1:242" s="66" customFormat="1" ht="39.75" customHeight="1" x14ac:dyDescent="0.3">
      <c r="A26" s="95" t="s">
        <v>71</v>
      </c>
      <c r="B26" s="76" t="s">
        <v>122</v>
      </c>
      <c r="C26" s="76"/>
      <c r="D26" s="79">
        <f>SUM(D27)</f>
        <v>20000</v>
      </c>
      <c r="E26" s="79">
        <f>SUM(E27)</f>
        <v>10000</v>
      </c>
      <c r="F26" s="79">
        <f>SUM(F27)</f>
        <v>10000</v>
      </c>
    </row>
    <row r="27" spans="1:242" s="3" customFormat="1" ht="62.25" customHeight="1" x14ac:dyDescent="0.3">
      <c r="A27" s="96" t="s">
        <v>114</v>
      </c>
      <c r="B27" s="29" t="s">
        <v>73</v>
      </c>
      <c r="C27" s="29" t="s">
        <v>8</v>
      </c>
      <c r="D27" s="40">
        <v>20000</v>
      </c>
      <c r="E27" s="40">
        <v>10000</v>
      </c>
      <c r="F27" s="40">
        <v>10000</v>
      </c>
      <c r="G27" s="7"/>
      <c r="H27" s="7"/>
      <c r="I27" s="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66" customFormat="1" ht="38.25" customHeight="1" x14ac:dyDescent="0.3">
      <c r="A28" s="95" t="s">
        <v>31</v>
      </c>
      <c r="B28" s="76" t="s">
        <v>126</v>
      </c>
      <c r="C28" s="76"/>
      <c r="D28" s="79">
        <f>SUM(D36)</f>
        <v>9024</v>
      </c>
      <c r="E28" s="79">
        <f>E36</f>
        <v>8000</v>
      </c>
      <c r="F28" s="79">
        <f>F36</f>
        <v>8000</v>
      </c>
    </row>
    <row r="29" spans="1:242" s="3" customFormat="1" ht="150.75" hidden="1" customHeight="1" x14ac:dyDescent="0.3">
      <c r="A29" s="28"/>
      <c r="B29" s="29"/>
      <c r="C29" s="29"/>
      <c r="D29" s="40"/>
      <c r="E29" s="40"/>
      <c r="F29" s="40"/>
      <c r="G29" s="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3" customFormat="1" ht="132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24.5" hidden="1" customHeight="1" x14ac:dyDescent="0.3">
      <c r="A31" s="28"/>
      <c r="B31" s="54"/>
      <c r="C31" s="54"/>
      <c r="D31" s="42"/>
      <c r="E31" s="42"/>
      <c r="F31" s="42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77.25" hidden="1" customHeight="1" x14ac:dyDescent="0.3">
      <c r="A32" s="44"/>
      <c r="B32" s="29"/>
      <c r="C32" s="29"/>
      <c r="D32" s="40"/>
      <c r="E32" s="40"/>
      <c r="F32" s="40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88.5" hidden="1" customHeight="1" x14ac:dyDescent="0.3">
      <c r="A33" s="44"/>
      <c r="B33" s="45"/>
      <c r="C33" s="45"/>
      <c r="D33" s="43"/>
      <c r="E33" s="43"/>
      <c r="F33" s="43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3.25" hidden="1" customHeight="1" x14ac:dyDescent="0.3">
      <c r="A34" s="53"/>
      <c r="B34" s="29"/>
      <c r="C34" s="29"/>
      <c r="D34" s="40"/>
      <c r="E34" s="40"/>
      <c r="F34" s="40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75" hidden="1" customHeight="1" x14ac:dyDescent="0.3">
      <c r="A35" s="28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28.5" customHeight="1" x14ac:dyDescent="0.3">
      <c r="A36" s="96" t="s">
        <v>32</v>
      </c>
      <c r="B36" s="29" t="s">
        <v>74</v>
      </c>
      <c r="C36" s="29" t="s">
        <v>30</v>
      </c>
      <c r="D36" s="40">
        <v>9024</v>
      </c>
      <c r="E36" s="40">
        <v>8000</v>
      </c>
      <c r="F36" s="40">
        <v>8000</v>
      </c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66" customFormat="1" ht="38.25" customHeight="1" x14ac:dyDescent="0.3">
      <c r="A37" s="75" t="s">
        <v>33</v>
      </c>
      <c r="B37" s="76" t="s">
        <v>125</v>
      </c>
      <c r="C37" s="76"/>
      <c r="D37" s="79">
        <f>SUM(D38)</f>
        <v>1800</v>
      </c>
      <c r="E37" s="79">
        <v>30000</v>
      </c>
      <c r="F37" s="79">
        <f>SUM(F38)</f>
        <v>10000</v>
      </c>
    </row>
    <row r="38" spans="1:242" s="3" customFormat="1" ht="39.75" customHeight="1" x14ac:dyDescent="0.3">
      <c r="A38" s="31" t="s">
        <v>46</v>
      </c>
      <c r="B38" s="26" t="s">
        <v>75</v>
      </c>
      <c r="C38" s="26" t="s">
        <v>8</v>
      </c>
      <c r="D38" s="30">
        <v>1800</v>
      </c>
      <c r="E38" s="30">
        <v>30000</v>
      </c>
      <c r="F38" s="30">
        <v>10000</v>
      </c>
      <c r="G38" s="7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3" customFormat="1" ht="39.75" customHeight="1" x14ac:dyDescent="0.3">
      <c r="A39" s="80" t="s">
        <v>156</v>
      </c>
      <c r="B39" s="54" t="s">
        <v>50</v>
      </c>
      <c r="C39" s="54"/>
      <c r="D39" s="42">
        <f>SUM(D40+D46)</f>
        <v>438000</v>
      </c>
      <c r="E39" s="42">
        <f>SUM(E46+E40)</f>
        <v>400000</v>
      </c>
      <c r="F39" s="42">
        <f>SUM(F46+F40)</f>
        <v>400000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66" customFormat="1" ht="28.5" customHeight="1" x14ac:dyDescent="0.3">
      <c r="A40" s="86" t="s">
        <v>104</v>
      </c>
      <c r="B40" s="87" t="s">
        <v>124</v>
      </c>
      <c r="C40" s="87"/>
      <c r="D40" s="89">
        <f t="shared" ref="D40:F40" si="0">D41</f>
        <v>50000</v>
      </c>
      <c r="E40" s="89">
        <f t="shared" si="0"/>
        <v>50000</v>
      </c>
      <c r="F40" s="89">
        <f t="shared" si="0"/>
        <v>50000</v>
      </c>
    </row>
    <row r="41" spans="1:242" s="3" customFormat="1" ht="42.75" customHeight="1" x14ac:dyDescent="0.3">
      <c r="A41" s="53" t="s">
        <v>34</v>
      </c>
      <c r="B41" s="54" t="s">
        <v>76</v>
      </c>
      <c r="C41" s="54" t="s">
        <v>8</v>
      </c>
      <c r="D41" s="42">
        <v>50000</v>
      </c>
      <c r="E41" s="42">
        <v>50000</v>
      </c>
      <c r="F41" s="42">
        <v>50000</v>
      </c>
      <c r="G41" s="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3" customFormat="1" ht="111" hidden="1" customHeight="1" x14ac:dyDescent="0.3">
      <c r="A42" s="53"/>
      <c r="B42" s="54"/>
      <c r="C42" s="54"/>
      <c r="D42" s="42"/>
      <c r="E42" s="42"/>
      <c r="F42" s="42"/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08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54.75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62.2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66" customFormat="1" ht="43.5" customHeight="1" x14ac:dyDescent="0.3">
      <c r="A46" s="86" t="s">
        <v>138</v>
      </c>
      <c r="B46" s="87" t="s">
        <v>77</v>
      </c>
      <c r="C46" s="87"/>
      <c r="D46" s="89">
        <f>SUM(D47)</f>
        <v>388000</v>
      </c>
      <c r="E46" s="89">
        <v>350000</v>
      </c>
      <c r="F46" s="89">
        <v>350000</v>
      </c>
    </row>
    <row r="47" spans="1:242" s="3" customFormat="1" ht="43.5" customHeight="1" x14ac:dyDescent="0.3">
      <c r="A47" s="38" t="s">
        <v>137</v>
      </c>
      <c r="B47" s="36" t="s">
        <v>78</v>
      </c>
      <c r="C47" s="36" t="s">
        <v>8</v>
      </c>
      <c r="D47" s="37">
        <v>388000</v>
      </c>
      <c r="E47" s="37">
        <v>350000</v>
      </c>
      <c r="F47" s="37">
        <v>350000</v>
      </c>
      <c r="G47" s="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62" customFormat="1" ht="43.5" customHeight="1" x14ac:dyDescent="0.3">
      <c r="A48" s="61" t="s">
        <v>51</v>
      </c>
      <c r="B48" s="46" t="s">
        <v>53</v>
      </c>
      <c r="C48" s="46"/>
      <c r="D48" s="47">
        <f>SUM(D49)</f>
        <v>13700</v>
      </c>
      <c r="E48" s="47">
        <f>SUM(E49)</f>
        <v>10000</v>
      </c>
      <c r="F48" s="47">
        <f>SUM(F49)</f>
        <v>10000</v>
      </c>
    </row>
    <row r="49" spans="1:242" s="63" customFormat="1" ht="43.5" customHeight="1" x14ac:dyDescent="0.3">
      <c r="A49" s="80" t="s">
        <v>52</v>
      </c>
      <c r="B49" s="54" t="s">
        <v>54</v>
      </c>
      <c r="C49" s="54"/>
      <c r="D49" s="42">
        <f>SUM(D50)</f>
        <v>13700</v>
      </c>
      <c r="E49" s="42">
        <v>10000</v>
      </c>
      <c r="F49" s="42">
        <v>10000</v>
      </c>
    </row>
    <row r="50" spans="1:242" s="66" customFormat="1" ht="41.25" customHeight="1" x14ac:dyDescent="0.3">
      <c r="A50" s="78" t="s">
        <v>48</v>
      </c>
      <c r="B50" s="76" t="s">
        <v>123</v>
      </c>
      <c r="C50" s="76"/>
      <c r="D50" s="93">
        <f>SUM(D55+D56)</f>
        <v>13700</v>
      </c>
      <c r="E50" s="93">
        <f>SUM(E55)</f>
        <v>10000</v>
      </c>
      <c r="F50" s="93">
        <f>SUM(F55)</f>
        <v>7000</v>
      </c>
      <c r="H50" s="67"/>
    </row>
    <row r="51" spans="1:242" s="3" customFormat="1" ht="94.5" hidden="1" customHeight="1" x14ac:dyDescent="0.3">
      <c r="A51" s="31" t="s">
        <v>13</v>
      </c>
      <c r="B51" s="26" t="s">
        <v>2</v>
      </c>
      <c r="C51" s="26" t="s">
        <v>0</v>
      </c>
      <c r="D51" s="30"/>
      <c r="E51" s="30"/>
      <c r="F51" s="30"/>
      <c r="G51" s="7"/>
      <c r="H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3" customFormat="1" ht="54" hidden="1" customHeight="1" x14ac:dyDescent="0.3">
      <c r="A52" s="31" t="s">
        <v>22</v>
      </c>
      <c r="B52" s="26" t="s">
        <v>2</v>
      </c>
      <c r="C52" s="26" t="s">
        <v>23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67.5" hidden="1" customHeight="1" x14ac:dyDescent="0.3">
      <c r="A53" s="31" t="s">
        <v>18</v>
      </c>
      <c r="B53" s="26" t="s">
        <v>2</v>
      </c>
      <c r="C53" s="26" t="s">
        <v>0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4.5" hidden="1" customHeight="1" x14ac:dyDescent="0.3">
      <c r="A54" s="31" t="s">
        <v>19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1.5" customHeight="1" x14ac:dyDescent="0.3">
      <c r="A55" s="32" t="s">
        <v>35</v>
      </c>
      <c r="B55" s="26" t="s">
        <v>55</v>
      </c>
      <c r="C55" s="26" t="s">
        <v>8</v>
      </c>
      <c r="D55" s="30">
        <v>6000</v>
      </c>
      <c r="E55" s="30">
        <v>10000</v>
      </c>
      <c r="F55" s="30">
        <v>7000</v>
      </c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47</v>
      </c>
      <c r="B56" s="26" t="s">
        <v>56</v>
      </c>
      <c r="C56" s="26" t="s">
        <v>8</v>
      </c>
      <c r="D56" s="30">
        <v>7700</v>
      </c>
      <c r="E56" s="30">
        <v>0</v>
      </c>
      <c r="F56" s="30">
        <v>3000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42.75" customHeight="1" x14ac:dyDescent="0.3">
      <c r="A57" s="60" t="s">
        <v>130</v>
      </c>
      <c r="B57" s="24" t="s">
        <v>58</v>
      </c>
      <c r="C57" s="39"/>
      <c r="D57" s="25">
        <f>D59</f>
        <v>160000</v>
      </c>
      <c r="E57" s="25">
        <f>E59</f>
        <v>160000</v>
      </c>
      <c r="F57" s="25">
        <f>F59</f>
        <v>160000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63" customFormat="1" ht="58.5" customHeight="1" x14ac:dyDescent="0.3">
      <c r="A58" s="92" t="s">
        <v>132</v>
      </c>
      <c r="B58" s="71" t="s">
        <v>59</v>
      </c>
      <c r="C58" s="29"/>
      <c r="D58" s="74">
        <f>SUM(D59)</f>
        <v>160000</v>
      </c>
      <c r="E58" s="74">
        <f>SUM(E59)</f>
        <v>160000</v>
      </c>
      <c r="F58" s="74">
        <f>SUM(F59)</f>
        <v>160000</v>
      </c>
      <c r="H58" s="64"/>
    </row>
    <row r="59" spans="1:242" s="66" customFormat="1" ht="42.75" customHeight="1" x14ac:dyDescent="0.3">
      <c r="A59" s="75" t="s">
        <v>36</v>
      </c>
      <c r="B59" s="76" t="s">
        <v>60</v>
      </c>
      <c r="C59" s="76"/>
      <c r="D59" s="79">
        <f>SUM(D60+D61)</f>
        <v>160000</v>
      </c>
      <c r="E59" s="79">
        <f t="shared" ref="E59:F59" si="1">E60</f>
        <v>160000</v>
      </c>
      <c r="F59" s="79">
        <f t="shared" si="1"/>
        <v>160000</v>
      </c>
      <c r="H59" s="67"/>
    </row>
    <row r="60" spans="1:242" s="3" customFormat="1" ht="69.75" customHeight="1" x14ac:dyDescent="0.3">
      <c r="A60" s="31" t="s">
        <v>127</v>
      </c>
      <c r="B60" s="26" t="s">
        <v>90</v>
      </c>
      <c r="C60" s="26" t="s">
        <v>8</v>
      </c>
      <c r="D60" s="30">
        <v>154000</v>
      </c>
      <c r="E60" s="30">
        <v>160000</v>
      </c>
      <c r="F60" s="30">
        <v>160000</v>
      </c>
      <c r="G60" s="7"/>
      <c r="H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3" customFormat="1" ht="69.75" customHeight="1" x14ac:dyDescent="0.3">
      <c r="A61" s="31" t="s">
        <v>139</v>
      </c>
      <c r="B61" s="26" t="s">
        <v>140</v>
      </c>
      <c r="C61" s="26" t="s">
        <v>7</v>
      </c>
      <c r="D61" s="30">
        <v>6000</v>
      </c>
      <c r="E61" s="30">
        <v>0</v>
      </c>
      <c r="F61" s="30">
        <v>0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45" customHeight="1" x14ac:dyDescent="0.3">
      <c r="A62" s="59" t="s">
        <v>131</v>
      </c>
      <c r="B62" s="24" t="s">
        <v>61</v>
      </c>
      <c r="C62" s="39"/>
      <c r="D62" s="25">
        <f>SUM(D64+D67+D76)</f>
        <v>2582235.0699999998</v>
      </c>
      <c r="E62" s="25">
        <f>SUM(E64+E67+E76)</f>
        <v>1375041.22</v>
      </c>
      <c r="F62" s="25">
        <f>SUM(F64+F67+F76)</f>
        <v>1096344.72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89.25" hidden="1" customHeight="1" x14ac:dyDescent="0.3">
      <c r="A63" s="28" t="s">
        <v>20</v>
      </c>
      <c r="B63" s="29" t="s">
        <v>2</v>
      </c>
      <c r="C63" s="29" t="s">
        <v>3</v>
      </c>
      <c r="D63" s="40"/>
      <c r="E63" s="40"/>
      <c r="F63" s="40"/>
      <c r="G63" s="8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63" customFormat="1" ht="51" customHeight="1" x14ac:dyDescent="0.3">
      <c r="A64" s="73" t="s">
        <v>133</v>
      </c>
      <c r="B64" s="29" t="s">
        <v>62</v>
      </c>
      <c r="C64" s="29"/>
      <c r="D64" s="40">
        <f t="shared" ref="D64:F65" si="2">SUM(D65)</f>
        <v>1630150.48</v>
      </c>
      <c r="E64" s="40">
        <f t="shared" si="2"/>
        <v>1034479.24</v>
      </c>
      <c r="F64" s="40">
        <f t="shared" si="2"/>
        <v>953981.74</v>
      </c>
      <c r="G64" s="68"/>
      <c r="H64" s="64"/>
    </row>
    <row r="65" spans="1:242" s="66" customFormat="1" ht="31.5" customHeight="1" x14ac:dyDescent="0.3">
      <c r="A65" s="78" t="s">
        <v>37</v>
      </c>
      <c r="B65" s="76" t="s">
        <v>63</v>
      </c>
      <c r="C65" s="81"/>
      <c r="D65" s="79">
        <f t="shared" si="2"/>
        <v>1630150.48</v>
      </c>
      <c r="E65" s="79">
        <f t="shared" si="2"/>
        <v>1034479.24</v>
      </c>
      <c r="F65" s="79">
        <f t="shared" si="2"/>
        <v>953981.74</v>
      </c>
      <c r="H65" s="67"/>
    </row>
    <row r="66" spans="1:242" s="3" customFormat="1" ht="42" customHeight="1" x14ac:dyDescent="0.3">
      <c r="A66" s="82" t="s">
        <v>38</v>
      </c>
      <c r="B66" s="45" t="s">
        <v>83</v>
      </c>
      <c r="C66" s="83" t="s">
        <v>8</v>
      </c>
      <c r="D66" s="41">
        <v>1630150.48</v>
      </c>
      <c r="E66" s="41">
        <v>1034479.24</v>
      </c>
      <c r="F66" s="41">
        <v>953981.74</v>
      </c>
      <c r="G66" s="7"/>
      <c r="H66" s="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63" customFormat="1" ht="42" customHeight="1" x14ac:dyDescent="0.3">
      <c r="A67" s="84" t="s">
        <v>134</v>
      </c>
      <c r="B67" s="51" t="s">
        <v>64</v>
      </c>
      <c r="C67" s="83"/>
      <c r="D67" s="85">
        <f>SUM(D68)</f>
        <v>0</v>
      </c>
      <c r="E67" s="85">
        <f>SUM(E68)</f>
        <v>5000</v>
      </c>
      <c r="F67" s="85">
        <f>SUM(F68)</f>
        <v>5000</v>
      </c>
      <c r="H67" s="64"/>
    </row>
    <row r="68" spans="1:242" s="66" customFormat="1" ht="27.75" customHeight="1" x14ac:dyDescent="0.3">
      <c r="A68" s="86" t="s">
        <v>39</v>
      </c>
      <c r="B68" s="87" t="s">
        <v>65</v>
      </c>
      <c r="C68" s="88"/>
      <c r="D68" s="89">
        <v>0</v>
      </c>
      <c r="E68" s="89">
        <f>E71</f>
        <v>5000</v>
      </c>
      <c r="F68" s="89">
        <f>F71</f>
        <v>5000</v>
      </c>
      <c r="H68" s="67"/>
    </row>
    <row r="69" spans="1:242" s="3" customFormat="1" ht="86.25" hidden="1" customHeight="1" x14ac:dyDescent="0.3">
      <c r="A69" s="53"/>
      <c r="B69" s="54"/>
      <c r="C69" s="90"/>
      <c r="D69" s="42"/>
      <c r="E69" s="42"/>
      <c r="F69" s="42"/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54.75" hidden="1" customHeight="1" x14ac:dyDescent="0.3">
      <c r="A70" s="53"/>
      <c r="B70" s="54"/>
      <c r="C70" s="91"/>
      <c r="D70" s="42"/>
      <c r="E70" s="42"/>
      <c r="F70" s="42"/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46.5" customHeight="1" x14ac:dyDescent="0.3">
      <c r="A71" s="28" t="s">
        <v>128</v>
      </c>
      <c r="B71" s="29" t="s">
        <v>84</v>
      </c>
      <c r="C71" s="29" t="s">
        <v>8</v>
      </c>
      <c r="D71" s="40">
        <v>0</v>
      </c>
      <c r="E71" s="40">
        <v>5000</v>
      </c>
      <c r="F71" s="40">
        <v>5000</v>
      </c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61.5" hidden="1" customHeight="1" x14ac:dyDescent="0.3">
      <c r="A72" s="28"/>
      <c r="B72" s="29"/>
      <c r="C72" s="29"/>
      <c r="D72" s="40"/>
      <c r="E72" s="40"/>
      <c r="F72" s="40"/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60.75" hidden="1" customHeight="1" x14ac:dyDescent="0.3">
      <c r="A73" s="28"/>
      <c r="B73" s="29"/>
      <c r="C73" s="29"/>
      <c r="D73" s="40"/>
      <c r="E73" s="40"/>
      <c r="F73" s="40"/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60" hidden="1" customHeight="1" x14ac:dyDescent="0.3">
      <c r="A74" s="28"/>
      <c r="B74" s="29"/>
      <c r="C74" s="29"/>
      <c r="D74" s="40"/>
      <c r="E74" s="40"/>
      <c r="F74" s="40"/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s="3" customFormat="1" ht="75" hidden="1" customHeight="1" x14ac:dyDescent="0.3">
      <c r="A75" s="28"/>
      <c r="B75" s="29"/>
      <c r="C75" s="90"/>
      <c r="D75" s="40"/>
      <c r="E75" s="40"/>
      <c r="F75" s="40"/>
      <c r="G75" s="7"/>
      <c r="H75" s="6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1:242" s="63" customFormat="1" ht="46.5" customHeight="1" x14ac:dyDescent="0.3">
      <c r="A76" s="73" t="s">
        <v>135</v>
      </c>
      <c r="B76" s="29" t="s">
        <v>85</v>
      </c>
      <c r="C76" s="90"/>
      <c r="D76" s="40">
        <f>SUM(D77)</f>
        <v>952084.59</v>
      </c>
      <c r="E76" s="40">
        <f t="shared" ref="D76:F77" si="3">SUM(E77)</f>
        <v>335561.98</v>
      </c>
      <c r="F76" s="40">
        <f t="shared" si="3"/>
        <v>137362.98000000001</v>
      </c>
      <c r="H76" s="64"/>
    </row>
    <row r="77" spans="1:242" s="66" customFormat="1" ht="46.5" customHeight="1" x14ac:dyDescent="0.3">
      <c r="A77" s="78" t="s">
        <v>157</v>
      </c>
      <c r="B77" s="76" t="s">
        <v>86</v>
      </c>
      <c r="C77" s="81"/>
      <c r="D77" s="79">
        <f t="shared" si="3"/>
        <v>952084.59</v>
      </c>
      <c r="E77" s="79">
        <f t="shared" si="3"/>
        <v>335561.98</v>
      </c>
      <c r="F77" s="79">
        <f t="shared" si="3"/>
        <v>137362.98000000001</v>
      </c>
      <c r="H77" s="67"/>
    </row>
    <row r="78" spans="1:242" s="3" customFormat="1" ht="51.75" customHeight="1" x14ac:dyDescent="0.3">
      <c r="A78" s="34" t="s">
        <v>40</v>
      </c>
      <c r="B78" s="33" t="s">
        <v>87</v>
      </c>
      <c r="C78" s="33" t="s">
        <v>8</v>
      </c>
      <c r="D78" s="43">
        <v>952084.59</v>
      </c>
      <c r="E78" s="43">
        <v>335561.98</v>
      </c>
      <c r="F78" s="43">
        <v>137362.98000000001</v>
      </c>
      <c r="G78" s="7"/>
      <c r="H78" s="6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</row>
    <row r="79" spans="1:242" s="3" customFormat="1" ht="9.75" hidden="1" customHeight="1" x14ac:dyDescent="0.3">
      <c r="A79" s="44"/>
      <c r="B79" s="45"/>
      <c r="C79" s="45"/>
      <c r="D79" s="43"/>
      <c r="E79" s="43"/>
      <c r="F79" s="43"/>
      <c r="G79" s="7"/>
      <c r="H79" s="6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</row>
    <row r="80" spans="1:242" ht="72" customHeight="1" x14ac:dyDescent="0.3">
      <c r="A80" s="61" t="s">
        <v>136</v>
      </c>
      <c r="B80" s="46" t="s">
        <v>66</v>
      </c>
      <c r="C80" s="46"/>
      <c r="D80" s="47">
        <f>SUM(D83+D92+D90)</f>
        <v>5956535.04</v>
      </c>
      <c r="E80" s="47">
        <f>SUM(E83+E92)</f>
        <v>3815343.84</v>
      </c>
      <c r="F80" s="47">
        <f>SUM(F83+F92)</f>
        <v>3815343.84</v>
      </c>
      <c r="H80" s="6"/>
    </row>
    <row r="81" spans="1:242" ht="45.75" hidden="1" customHeight="1" x14ac:dyDescent="0.3">
      <c r="A81" s="38" t="s">
        <v>12</v>
      </c>
      <c r="B81" s="36" t="s">
        <v>1</v>
      </c>
      <c r="C81" s="36" t="s">
        <v>4</v>
      </c>
      <c r="D81" s="42"/>
      <c r="E81" s="42"/>
      <c r="F81" s="42"/>
      <c r="H81" s="6"/>
    </row>
    <row r="82" spans="1:242" ht="8.25" hidden="1" customHeight="1" x14ac:dyDescent="0.3">
      <c r="A82" s="38" t="s">
        <v>21</v>
      </c>
      <c r="B82" s="36" t="s">
        <v>1</v>
      </c>
      <c r="C82" s="36" t="s">
        <v>9</v>
      </c>
      <c r="D82" s="42"/>
      <c r="E82" s="42"/>
      <c r="F82" s="42"/>
      <c r="H82" s="6"/>
    </row>
    <row r="83" spans="1:242" s="63" customFormat="1" ht="42" customHeight="1" x14ac:dyDescent="0.3">
      <c r="A83" s="80" t="s">
        <v>151</v>
      </c>
      <c r="B83" s="54" t="s">
        <v>67</v>
      </c>
      <c r="C83" s="54"/>
      <c r="D83" s="42">
        <f>SUM(D84)</f>
        <v>5777921.9100000001</v>
      </c>
      <c r="E83" s="42">
        <f>SUM(E85:E87)</f>
        <v>3745343.84</v>
      </c>
      <c r="F83" s="42">
        <f>SUM(F84)</f>
        <v>3745343.84</v>
      </c>
      <c r="H83" s="64"/>
    </row>
    <row r="84" spans="1:242" s="65" customFormat="1" ht="43.5" customHeight="1" x14ac:dyDescent="0.3">
      <c r="A84" s="78" t="s">
        <v>108</v>
      </c>
      <c r="B84" s="76" t="s">
        <v>68</v>
      </c>
      <c r="C84" s="76"/>
      <c r="D84" s="79">
        <f>SUM(D85:D89)</f>
        <v>5777921.9100000001</v>
      </c>
      <c r="E84" s="79">
        <f>SUM(E85:E89)</f>
        <v>3745343.84</v>
      </c>
      <c r="F84" s="79">
        <f>SUM(F85:F89)</f>
        <v>3745343.84</v>
      </c>
    </row>
    <row r="85" spans="1:242" s="5" customFormat="1" ht="105" customHeight="1" x14ac:dyDescent="0.3">
      <c r="A85" s="34" t="s">
        <v>109</v>
      </c>
      <c r="B85" s="33" t="s">
        <v>105</v>
      </c>
      <c r="C85" s="33" t="s">
        <v>7</v>
      </c>
      <c r="D85" s="43">
        <v>2361094.02</v>
      </c>
      <c r="E85" s="35">
        <v>2306418.79</v>
      </c>
      <c r="F85" s="35">
        <v>2306418.79</v>
      </c>
      <c r="G85" s="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</row>
    <row r="86" spans="1:242" s="5" customFormat="1" ht="65.25" customHeight="1" x14ac:dyDescent="0.3">
      <c r="A86" s="34" t="s">
        <v>152</v>
      </c>
      <c r="B86" s="26" t="s">
        <v>106</v>
      </c>
      <c r="C86" s="26" t="s">
        <v>8</v>
      </c>
      <c r="D86" s="30">
        <v>2396888.19</v>
      </c>
      <c r="E86" s="30">
        <v>1438925.05</v>
      </c>
      <c r="F86" s="30">
        <v>1438925.05</v>
      </c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s="5" customFormat="1" ht="45.75" customHeight="1" x14ac:dyDescent="0.3">
      <c r="A87" s="34" t="s">
        <v>95</v>
      </c>
      <c r="B87" s="26" t="s">
        <v>107</v>
      </c>
      <c r="C87" s="26" t="s">
        <v>30</v>
      </c>
      <c r="D87" s="40">
        <v>3000</v>
      </c>
      <c r="E87" s="30">
        <v>0</v>
      </c>
      <c r="F87" s="30">
        <v>0</v>
      </c>
      <c r="G87" s="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</row>
    <row r="88" spans="1:242" s="5" customFormat="1" ht="90.75" customHeight="1" x14ac:dyDescent="0.3">
      <c r="A88" s="31" t="s">
        <v>119</v>
      </c>
      <c r="B88" s="26" t="s">
        <v>110</v>
      </c>
      <c r="C88" s="26" t="s">
        <v>7</v>
      </c>
      <c r="D88" s="30">
        <v>968514</v>
      </c>
      <c r="E88" s="30">
        <v>0</v>
      </c>
      <c r="F88" s="30">
        <v>0</v>
      </c>
      <c r="G88" s="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s="5" customFormat="1" ht="108.75" customHeight="1" x14ac:dyDescent="0.3">
      <c r="A89" s="31" t="s">
        <v>120</v>
      </c>
      <c r="B89" s="26" t="s">
        <v>111</v>
      </c>
      <c r="C89" s="26" t="s">
        <v>7</v>
      </c>
      <c r="D89" s="30">
        <v>48425.7</v>
      </c>
      <c r="E89" s="30">
        <v>0</v>
      </c>
      <c r="F89" s="30">
        <v>0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5" customFormat="1" ht="30.75" customHeight="1" x14ac:dyDescent="0.3">
      <c r="A90" s="31" t="s">
        <v>143</v>
      </c>
      <c r="B90" s="26" t="s">
        <v>141</v>
      </c>
      <c r="C90" s="26"/>
      <c r="D90" s="30">
        <v>108613.13</v>
      </c>
      <c r="E90" s="30">
        <v>0</v>
      </c>
      <c r="F90" s="30">
        <v>0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63.75" customHeight="1" x14ac:dyDescent="0.3">
      <c r="A91" s="31" t="s">
        <v>145</v>
      </c>
      <c r="B91" s="26" t="s">
        <v>142</v>
      </c>
      <c r="C91" s="26" t="s">
        <v>8</v>
      </c>
      <c r="D91" s="30">
        <v>108613.13</v>
      </c>
      <c r="E91" s="30">
        <v>0</v>
      </c>
      <c r="F91" s="30">
        <v>0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40.5" customHeight="1" x14ac:dyDescent="0.3">
      <c r="A92" s="73" t="s">
        <v>118</v>
      </c>
      <c r="B92" s="81" t="s">
        <v>117</v>
      </c>
      <c r="C92" s="76"/>
      <c r="D92" s="93">
        <f>SUM(D93)</f>
        <v>70000</v>
      </c>
      <c r="E92" s="93">
        <f>E93</f>
        <v>70000</v>
      </c>
      <c r="F92" s="93">
        <f>F93</f>
        <v>70000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65" customFormat="1" ht="43.5" customHeight="1" x14ac:dyDescent="0.3">
      <c r="A93" s="75" t="s">
        <v>41</v>
      </c>
      <c r="B93" s="76" t="s">
        <v>112</v>
      </c>
      <c r="C93" s="76"/>
      <c r="D93" s="77">
        <f>SUM(D95)</f>
        <v>70000</v>
      </c>
      <c r="E93" s="77">
        <v>70000</v>
      </c>
      <c r="F93" s="77">
        <v>70000</v>
      </c>
    </row>
    <row r="94" spans="1:242" s="5" customFormat="1" ht="26.25" hidden="1" customHeight="1" x14ac:dyDescent="0.3">
      <c r="A94" s="34"/>
      <c r="B94" s="48"/>
      <c r="C94" s="48"/>
      <c r="D94" s="49"/>
      <c r="E94" s="49"/>
      <c r="F94" s="49"/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45" customHeight="1" x14ac:dyDescent="0.3">
      <c r="A95" s="34" t="s">
        <v>42</v>
      </c>
      <c r="B95" s="26" t="s">
        <v>113</v>
      </c>
      <c r="C95" s="48" t="s">
        <v>8</v>
      </c>
      <c r="D95" s="49">
        <v>70000</v>
      </c>
      <c r="E95" s="49">
        <v>70000</v>
      </c>
      <c r="F95" s="49">
        <v>70000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44.25" hidden="1" customHeight="1" x14ac:dyDescent="0.3">
      <c r="A96" s="31"/>
      <c r="B96" s="26"/>
      <c r="C96" s="26"/>
      <c r="D96" s="30"/>
      <c r="E96" s="30"/>
      <c r="F96" s="30"/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58.5" customHeight="1" x14ac:dyDescent="0.3">
      <c r="A97" s="98" t="s">
        <v>115</v>
      </c>
      <c r="B97" s="72" t="s">
        <v>116</v>
      </c>
      <c r="C97" s="72"/>
      <c r="D97" s="27">
        <f>SUM(D98+D109+D115)</f>
        <v>9028721.9100000001</v>
      </c>
      <c r="E97" s="27">
        <f>SUM(E98+E109+E115)</f>
        <v>5550053.4399999995</v>
      </c>
      <c r="F97" s="27">
        <f>SUM(F98+F109+F115)</f>
        <v>5558453.4399999995</v>
      </c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44.25" customHeight="1" x14ac:dyDescent="0.3">
      <c r="A98" s="70" t="s">
        <v>44</v>
      </c>
      <c r="B98" s="26" t="s">
        <v>79</v>
      </c>
      <c r="C98" s="26"/>
      <c r="D98" s="27">
        <f>SUM(D99:D108)</f>
        <v>5905439.9400000004</v>
      </c>
      <c r="E98" s="27">
        <f>SUM(E99:E107)</f>
        <v>5303553.4399999995</v>
      </c>
      <c r="F98" s="27">
        <f>SUM(F99:F107)</f>
        <v>5303553.4399999995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76.5" customHeight="1" x14ac:dyDescent="0.3">
      <c r="A99" s="31" t="s">
        <v>24</v>
      </c>
      <c r="B99" s="26" t="s">
        <v>91</v>
      </c>
      <c r="C99" s="26" t="s">
        <v>7</v>
      </c>
      <c r="D99" s="30">
        <v>997112.52</v>
      </c>
      <c r="E99" s="30">
        <v>884396.52</v>
      </c>
      <c r="F99" s="30">
        <v>884396.52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79.5" customHeight="1" x14ac:dyDescent="0.3">
      <c r="A100" s="31" t="s">
        <v>26</v>
      </c>
      <c r="B100" s="26" t="s">
        <v>92</v>
      </c>
      <c r="C100" s="26" t="s">
        <v>7</v>
      </c>
      <c r="D100" s="40">
        <v>3590820.32</v>
      </c>
      <c r="E100" s="40">
        <v>3184900.32</v>
      </c>
      <c r="F100" s="40">
        <v>3184900.32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54" customHeight="1" x14ac:dyDescent="0.3">
      <c r="A101" s="31" t="s">
        <v>27</v>
      </c>
      <c r="B101" s="26" t="s">
        <v>92</v>
      </c>
      <c r="C101" s="26" t="s">
        <v>8</v>
      </c>
      <c r="D101" s="30">
        <v>655250</v>
      </c>
      <c r="E101" s="30">
        <v>635250</v>
      </c>
      <c r="F101" s="30">
        <v>635250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54" customHeight="1" x14ac:dyDescent="0.3">
      <c r="A102" s="31" t="s">
        <v>144</v>
      </c>
      <c r="B102" s="26" t="s">
        <v>92</v>
      </c>
      <c r="C102" s="26" t="s">
        <v>43</v>
      </c>
      <c r="D102" s="30">
        <v>35624.75</v>
      </c>
      <c r="E102" s="30">
        <v>0</v>
      </c>
      <c r="F102" s="30">
        <v>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44.25" customHeight="1" x14ac:dyDescent="0.3">
      <c r="A103" s="31" t="s">
        <v>28</v>
      </c>
      <c r="B103" s="26" t="s">
        <v>93</v>
      </c>
      <c r="C103" s="26" t="s">
        <v>30</v>
      </c>
      <c r="D103" s="30">
        <v>38478.949999999997</v>
      </c>
      <c r="E103" s="30">
        <v>100000</v>
      </c>
      <c r="F103" s="30">
        <v>100000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61.5" customHeight="1" x14ac:dyDescent="0.3">
      <c r="A104" s="31" t="s">
        <v>69</v>
      </c>
      <c r="B104" s="26" t="s">
        <v>94</v>
      </c>
      <c r="C104" s="26" t="s">
        <v>29</v>
      </c>
      <c r="D104" s="30">
        <v>4283</v>
      </c>
      <c r="E104" s="30">
        <v>4283</v>
      </c>
      <c r="F104" s="30">
        <v>4283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43.5" customHeight="1" x14ac:dyDescent="0.3">
      <c r="A105" s="31" t="s">
        <v>57</v>
      </c>
      <c r="B105" s="26" t="s">
        <v>88</v>
      </c>
      <c r="C105" s="26" t="s">
        <v>43</v>
      </c>
      <c r="D105" s="30">
        <v>513870.4</v>
      </c>
      <c r="E105" s="30">
        <v>474723.6</v>
      </c>
      <c r="F105" s="30">
        <v>474723.6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43.5" customHeight="1" x14ac:dyDescent="0.3">
      <c r="A106" s="31" t="s">
        <v>155</v>
      </c>
      <c r="B106" s="26" t="s">
        <v>154</v>
      </c>
      <c r="C106" s="26" t="s">
        <v>43</v>
      </c>
      <c r="D106" s="30">
        <v>5000</v>
      </c>
      <c r="E106" s="30">
        <v>0</v>
      </c>
      <c r="F106" s="30">
        <v>0</v>
      </c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37.5" customHeight="1" x14ac:dyDescent="0.3">
      <c r="A107" s="31" t="s">
        <v>45</v>
      </c>
      <c r="B107" s="26" t="s">
        <v>89</v>
      </c>
      <c r="C107" s="26" t="s">
        <v>30</v>
      </c>
      <c r="D107" s="30">
        <v>15000</v>
      </c>
      <c r="E107" s="30">
        <v>20000</v>
      </c>
      <c r="F107" s="30">
        <v>20000</v>
      </c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37.5" customHeight="1" x14ac:dyDescent="0.3">
      <c r="A108" s="97" t="s">
        <v>150</v>
      </c>
      <c r="B108" s="26" t="s">
        <v>149</v>
      </c>
      <c r="C108" s="26" t="s">
        <v>30</v>
      </c>
      <c r="D108" s="30">
        <v>50000</v>
      </c>
      <c r="E108" s="30">
        <v>0</v>
      </c>
      <c r="F108" s="30">
        <v>0</v>
      </c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42.75" customHeight="1" x14ac:dyDescent="0.3">
      <c r="A109" s="69" t="s">
        <v>96</v>
      </c>
      <c r="B109" s="72" t="s">
        <v>97</v>
      </c>
      <c r="C109" s="26"/>
      <c r="D109" s="27">
        <f>SUM(D110:D114)</f>
        <v>2870606.9699999997</v>
      </c>
      <c r="E109" s="27">
        <v>0</v>
      </c>
      <c r="F109" s="27">
        <v>0</v>
      </c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5" customFormat="1" ht="172.5" customHeight="1" x14ac:dyDescent="0.3">
      <c r="A110" s="97" t="s">
        <v>121</v>
      </c>
      <c r="B110" s="26" t="s">
        <v>100</v>
      </c>
      <c r="C110" s="26" t="s">
        <v>8</v>
      </c>
      <c r="D110" s="30">
        <v>1730891.38</v>
      </c>
      <c r="E110" s="30">
        <v>0</v>
      </c>
      <c r="F110" s="30">
        <v>0</v>
      </c>
      <c r="G110" s="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s="5" customFormat="1" ht="102.75" customHeight="1" x14ac:dyDescent="0.3">
      <c r="A111" s="97" t="s">
        <v>148</v>
      </c>
      <c r="B111" s="26" t="s">
        <v>101</v>
      </c>
      <c r="C111" s="26" t="s">
        <v>8</v>
      </c>
      <c r="D111" s="30">
        <v>587439.88</v>
      </c>
      <c r="E111" s="30">
        <v>0</v>
      </c>
      <c r="F111" s="30">
        <v>0</v>
      </c>
      <c r="G111" s="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s="5" customFormat="1" ht="99.75" customHeight="1" x14ac:dyDescent="0.3">
      <c r="A112" s="97" t="s">
        <v>98</v>
      </c>
      <c r="B112" s="26" t="s">
        <v>102</v>
      </c>
      <c r="C112" s="26" t="s">
        <v>8</v>
      </c>
      <c r="D112" s="30">
        <v>149334.26999999999</v>
      </c>
      <c r="E112" s="30">
        <v>0</v>
      </c>
      <c r="F112" s="30">
        <v>0</v>
      </c>
      <c r="G112" s="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s="5" customFormat="1" ht="50.25" customHeight="1" x14ac:dyDescent="0.3">
      <c r="A113" s="97" t="s">
        <v>99</v>
      </c>
      <c r="B113" s="26" t="s">
        <v>103</v>
      </c>
      <c r="C113" s="26" t="s">
        <v>8</v>
      </c>
      <c r="D113" s="30">
        <v>102941.44</v>
      </c>
      <c r="E113" s="30">
        <v>0</v>
      </c>
      <c r="F113" s="30">
        <v>0</v>
      </c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s="5" customFormat="1" ht="50.25" customHeight="1" x14ac:dyDescent="0.3">
      <c r="A114" s="97" t="s">
        <v>147</v>
      </c>
      <c r="B114" s="26" t="s">
        <v>146</v>
      </c>
      <c r="C114" s="26" t="s">
        <v>8</v>
      </c>
      <c r="D114" s="30">
        <v>300000</v>
      </c>
      <c r="E114" s="30">
        <v>0</v>
      </c>
      <c r="F114" s="30">
        <v>0</v>
      </c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s="5" customFormat="1" ht="60.75" customHeight="1" x14ac:dyDescent="0.3">
      <c r="A115" s="69" t="s">
        <v>80</v>
      </c>
      <c r="B115" s="71" t="s">
        <v>81</v>
      </c>
      <c r="C115" s="72"/>
      <c r="D115" s="27">
        <f>SUM(D116)</f>
        <v>252675</v>
      </c>
      <c r="E115" s="27">
        <f>SUM(E116)</f>
        <v>246500</v>
      </c>
      <c r="F115" s="27">
        <f>SUM(F116)</f>
        <v>254900</v>
      </c>
      <c r="G115" s="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pans="1:242" s="5" customFormat="1" ht="75" customHeight="1" x14ac:dyDescent="0.3">
      <c r="A116" s="31" t="s">
        <v>153</v>
      </c>
      <c r="B116" s="26" t="s">
        <v>82</v>
      </c>
      <c r="C116" s="26" t="s">
        <v>8</v>
      </c>
      <c r="D116" s="30">
        <v>252675</v>
      </c>
      <c r="E116" s="30">
        <v>246500</v>
      </c>
      <c r="F116" s="30">
        <v>254900</v>
      </c>
      <c r="G116" s="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</row>
    <row r="117" spans="1:242" s="5" customFormat="1" ht="81" hidden="1" customHeight="1" x14ac:dyDescent="0.3">
      <c r="A117" s="50" t="s">
        <v>15</v>
      </c>
      <c r="B117" s="51" t="s">
        <v>10</v>
      </c>
      <c r="C117" s="51" t="s">
        <v>4</v>
      </c>
      <c r="D117" s="52"/>
      <c r="E117" s="52"/>
      <c r="F117" s="52"/>
      <c r="G117" s="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</row>
    <row r="118" spans="1:242" s="5" customFormat="1" ht="2.25" hidden="1" customHeight="1" x14ac:dyDescent="0.3">
      <c r="A118" s="53" t="s">
        <v>16</v>
      </c>
      <c r="B118" s="54" t="s">
        <v>10</v>
      </c>
      <c r="C118" s="54" t="s">
        <v>4</v>
      </c>
      <c r="D118" s="42"/>
      <c r="E118" s="42"/>
      <c r="F118" s="42"/>
      <c r="G118" s="9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</row>
    <row r="119" spans="1:242" ht="28.5" customHeight="1" thickBot="1" x14ac:dyDescent="0.35">
      <c r="A119" s="55" t="s">
        <v>11</v>
      </c>
      <c r="B119" s="56"/>
      <c r="C119" s="56"/>
      <c r="D119" s="57">
        <f>SUM(D97+D80+D62+D57+D48+D4)</f>
        <v>18210016.02</v>
      </c>
      <c r="E119" s="57">
        <f>SUM(E97+E80+E62+E57+E48+E4)</f>
        <v>11358438.5</v>
      </c>
      <c r="F119" s="57">
        <f>SUM(F97+F80+F62+F57+F48+F4)</f>
        <v>11068142</v>
      </c>
      <c r="G119" s="10"/>
      <c r="H119" s="1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</row>
    <row r="120" spans="1:242" s="7" customFormat="1" ht="27" customHeight="1" x14ac:dyDescent="0.25">
      <c r="A120" s="16"/>
      <c r="B120" s="12"/>
      <c r="C120" s="12"/>
      <c r="D120" s="13"/>
      <c r="E120" s="13"/>
      <c r="F120" s="1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</row>
    <row r="121" spans="1:242" s="7" customFormat="1" x14ac:dyDescent="0.25">
      <c r="A121" s="16"/>
      <c r="B121" s="12"/>
      <c r="C121" s="12"/>
      <c r="D121" s="14"/>
      <c r="E121" s="14"/>
      <c r="F121" s="1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1:242" s="7" customFormat="1" x14ac:dyDescent="0.25">
      <c r="A122" s="16"/>
      <c r="B122" s="12"/>
      <c r="C122" s="12"/>
      <c r="D122" s="14"/>
      <c r="E122" s="14"/>
      <c r="F122" s="1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1:242" s="7" customFormat="1" x14ac:dyDescent="0.25">
      <c r="A123" s="16"/>
      <c r="B123" s="12"/>
      <c r="C123" s="12"/>
      <c r="D123" s="21"/>
      <c r="E123" s="21"/>
      <c r="F123" s="2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s="7" customFormat="1" x14ac:dyDescent="0.25">
      <c r="A124" s="16"/>
      <c r="B124" s="12"/>
      <c r="C124" s="12"/>
      <c r="D124" s="14"/>
      <c r="E124" s="14"/>
      <c r="F124" s="1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6"/>
      <c r="B125" s="12"/>
      <c r="C125" s="12"/>
      <c r="D125" s="14"/>
      <c r="E125" s="14"/>
      <c r="F125" s="1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4"/>
      <c r="E126" s="14"/>
      <c r="F126" s="1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14"/>
      <c r="E127" s="14"/>
      <c r="F127" s="1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20"/>
      <c r="E128" s="20"/>
      <c r="F128" s="2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2"/>
      <c r="E129" s="14"/>
      <c r="F129" s="1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2"/>
      <c r="E130" s="12"/>
      <c r="F130" s="1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2"/>
      <c r="E131" s="12"/>
      <c r="F131" s="1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2"/>
      <c r="E132" s="14"/>
      <c r="F132" s="1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4"/>
      <c r="E133" s="14"/>
      <c r="F133" s="1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2"/>
      <c r="F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2"/>
      <c r="F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2"/>
      <c r="F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6"/>
      <c r="B1175" s="12"/>
      <c r="C1175" s="12"/>
      <c r="D1175" s="12"/>
      <c r="E1175" s="12"/>
      <c r="F1175" s="12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6"/>
      <c r="B1176" s="12"/>
      <c r="C1176" s="12"/>
      <c r="D1176" s="12"/>
      <c r="E1176" s="12"/>
      <c r="F1176" s="1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7" customFormat="1" x14ac:dyDescent="0.25">
      <c r="A1177" s="16"/>
      <c r="B1177" s="12"/>
      <c r="C1177" s="12"/>
      <c r="D1177" s="12"/>
      <c r="E1177" s="12"/>
      <c r="F1177" s="12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7" customFormat="1" x14ac:dyDescent="0.25">
      <c r="A1178" s="16"/>
      <c r="B1178" s="12"/>
      <c r="C1178" s="12"/>
      <c r="D1178" s="12"/>
      <c r="E1178" s="12"/>
      <c r="F1178" s="12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7" customFormat="1" x14ac:dyDescent="0.25">
      <c r="A1179" s="16"/>
      <c r="B1179" s="12"/>
      <c r="C1179" s="12"/>
      <c r="D1179" s="12"/>
      <c r="E1179" s="12"/>
      <c r="F1179" s="12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7" customFormat="1" x14ac:dyDescent="0.25">
      <c r="A1180" s="16"/>
      <c r="B1180" s="12"/>
      <c r="C1180" s="12"/>
      <c r="D1180" s="12"/>
      <c r="E1180" s="12"/>
      <c r="F1180" s="12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7" customFormat="1" x14ac:dyDescent="0.25">
      <c r="A1181" s="16"/>
      <c r="B1181" s="12"/>
      <c r="C1181" s="12"/>
      <c r="D1181" s="12"/>
      <c r="E1181" s="12"/>
      <c r="F1181" s="12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7" customFormat="1" x14ac:dyDescent="0.25">
      <c r="A1182" s="16"/>
      <c r="B1182" s="12"/>
      <c r="C1182" s="12"/>
      <c r="D1182" s="12"/>
      <c r="E1182" s="12"/>
      <c r="F1182" s="12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7" customFormat="1" x14ac:dyDescent="0.25">
      <c r="A1183" s="16"/>
      <c r="B1183" s="12"/>
      <c r="C1183" s="12"/>
      <c r="D1183" s="12"/>
      <c r="E1183" s="12"/>
      <c r="F1183" s="12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7" customFormat="1" x14ac:dyDescent="0.25">
      <c r="A1184" s="16"/>
      <c r="B1184" s="12"/>
      <c r="C1184" s="12"/>
      <c r="D1184" s="12"/>
      <c r="E1184" s="12"/>
      <c r="F1184" s="12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7" customFormat="1" x14ac:dyDescent="0.25">
      <c r="A1185" s="16"/>
      <c r="B1185" s="12"/>
      <c r="C1185" s="12"/>
      <c r="D1185" s="12"/>
      <c r="E1185" s="12"/>
      <c r="F1185" s="12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3" customFormat="1" x14ac:dyDescent="0.25">
      <c r="A1186" s="16"/>
      <c r="B1186" s="12"/>
      <c r="C1186" s="12"/>
      <c r="D1186" s="12"/>
      <c r="E1186" s="12"/>
      <c r="F1186" s="12"/>
      <c r="G1186" s="7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3" customFormat="1" x14ac:dyDescent="0.25">
      <c r="A1187" s="16"/>
      <c r="B1187" s="12"/>
      <c r="C1187" s="12"/>
      <c r="D1187" s="12"/>
      <c r="E1187" s="12"/>
      <c r="F1187" s="12"/>
      <c r="G1187" s="7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3" customFormat="1" x14ac:dyDescent="0.25">
      <c r="A1188" s="16"/>
      <c r="B1188" s="12"/>
      <c r="C1188" s="12"/>
      <c r="D1188" s="12"/>
      <c r="E1188" s="12"/>
      <c r="F1188" s="12"/>
      <c r="G1188" s="7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3" customFormat="1" x14ac:dyDescent="0.25">
      <c r="A1189" s="16"/>
      <c r="B1189" s="12"/>
      <c r="C1189" s="12"/>
      <c r="D1189" s="12"/>
      <c r="E1189" s="12"/>
      <c r="F1189" s="12"/>
      <c r="G1189" s="7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6"/>
      <c r="B1190" s="12"/>
      <c r="C1190" s="12"/>
      <c r="D1190" s="12"/>
      <c r="E1190" s="12"/>
      <c r="F1190" s="12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6"/>
      <c r="B1415" s="12"/>
      <c r="C1415" s="12"/>
      <c r="D1415" s="12"/>
      <c r="E1415" s="12"/>
      <c r="F1415" s="12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6"/>
      <c r="B1416" s="12"/>
      <c r="C1416" s="12"/>
      <c r="D1416" s="12"/>
      <c r="E1416" s="12"/>
      <c r="F1416" s="12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  <row r="1417" spans="1:242" s="3" customFormat="1" x14ac:dyDescent="0.25">
      <c r="A1417" s="16"/>
      <c r="B1417" s="12"/>
      <c r="C1417" s="12"/>
      <c r="D1417" s="12"/>
      <c r="E1417" s="12"/>
      <c r="F1417" s="12"/>
      <c r="G1417" s="7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</row>
    <row r="1418" spans="1:242" s="3" customFormat="1" x14ac:dyDescent="0.25">
      <c r="A1418" s="16"/>
      <c r="B1418" s="12"/>
      <c r="C1418" s="12"/>
      <c r="D1418" s="12"/>
      <c r="E1418" s="12"/>
      <c r="F1418" s="12"/>
      <c r="G1418" s="7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</row>
    <row r="1419" spans="1:242" s="3" customFormat="1" x14ac:dyDescent="0.25">
      <c r="A1419" s="16"/>
      <c r="B1419" s="12"/>
      <c r="C1419" s="12"/>
      <c r="D1419" s="12"/>
      <c r="E1419" s="12"/>
      <c r="F1419" s="12"/>
      <c r="G1419" s="7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  <c r="IH1419" s="2"/>
    </row>
    <row r="1420" spans="1:242" s="3" customFormat="1" x14ac:dyDescent="0.25">
      <c r="A1420" s="16"/>
      <c r="B1420" s="12"/>
      <c r="C1420" s="12"/>
      <c r="D1420" s="12"/>
      <c r="E1420" s="12"/>
      <c r="F1420" s="12"/>
      <c r="G1420" s="7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  <c r="GP1420" s="2"/>
      <c r="GQ1420" s="2"/>
      <c r="GR1420" s="2"/>
      <c r="GS1420" s="2"/>
      <c r="GT1420" s="2"/>
      <c r="GU1420" s="2"/>
      <c r="GV1420" s="2"/>
      <c r="GW1420" s="2"/>
      <c r="GX1420" s="2"/>
      <c r="GY1420" s="2"/>
      <c r="GZ1420" s="2"/>
      <c r="HA1420" s="2"/>
      <c r="HB1420" s="2"/>
      <c r="HC1420" s="2"/>
      <c r="HD1420" s="2"/>
      <c r="HE1420" s="2"/>
      <c r="HF1420" s="2"/>
      <c r="HG1420" s="2"/>
      <c r="HH1420" s="2"/>
      <c r="HI1420" s="2"/>
      <c r="HJ1420" s="2"/>
      <c r="HK1420" s="2"/>
      <c r="HL1420" s="2"/>
      <c r="HM1420" s="2"/>
      <c r="HN1420" s="2"/>
      <c r="HO1420" s="2"/>
      <c r="HP1420" s="2"/>
      <c r="HQ1420" s="2"/>
      <c r="HR1420" s="2"/>
      <c r="HS1420" s="2"/>
      <c r="HT1420" s="2"/>
      <c r="HU1420" s="2"/>
      <c r="HV1420" s="2"/>
      <c r="HW1420" s="2"/>
      <c r="HX1420" s="2"/>
      <c r="HY1420" s="2"/>
      <c r="HZ1420" s="2"/>
      <c r="IA1420" s="2"/>
      <c r="IB1420" s="2"/>
      <c r="IC1420" s="2"/>
      <c r="ID1420" s="2"/>
      <c r="IE1420" s="2"/>
      <c r="IF1420" s="2"/>
      <c r="IG1420" s="2"/>
      <c r="IH1420" s="2"/>
    </row>
    <row r="1421" spans="1:242" s="3" customFormat="1" x14ac:dyDescent="0.25">
      <c r="A1421" s="16"/>
      <c r="B1421" s="12"/>
      <c r="C1421" s="12"/>
      <c r="D1421" s="12"/>
      <c r="E1421" s="12"/>
      <c r="F1421" s="12"/>
      <c r="G1421" s="7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</row>
    <row r="1422" spans="1:242" s="3" customFormat="1" x14ac:dyDescent="0.25">
      <c r="A1422" s="16"/>
      <c r="B1422" s="12"/>
      <c r="C1422" s="12"/>
      <c r="D1422" s="12"/>
      <c r="E1422" s="12"/>
      <c r="F1422" s="12"/>
      <c r="G1422" s="7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  <c r="GP1422" s="2"/>
      <c r="GQ1422" s="2"/>
      <c r="GR1422" s="2"/>
      <c r="GS1422" s="2"/>
      <c r="GT1422" s="2"/>
      <c r="GU1422" s="2"/>
      <c r="GV1422" s="2"/>
      <c r="GW1422" s="2"/>
      <c r="GX1422" s="2"/>
      <c r="GY1422" s="2"/>
      <c r="GZ1422" s="2"/>
      <c r="HA1422" s="2"/>
      <c r="HB1422" s="2"/>
      <c r="HC1422" s="2"/>
      <c r="HD1422" s="2"/>
      <c r="HE1422" s="2"/>
      <c r="HF1422" s="2"/>
      <c r="HG1422" s="2"/>
      <c r="HH1422" s="2"/>
      <c r="HI1422" s="2"/>
      <c r="HJ1422" s="2"/>
      <c r="HK1422" s="2"/>
      <c r="HL1422" s="2"/>
      <c r="HM1422" s="2"/>
      <c r="HN1422" s="2"/>
      <c r="HO1422" s="2"/>
      <c r="HP1422" s="2"/>
      <c r="HQ1422" s="2"/>
      <c r="HR1422" s="2"/>
      <c r="HS1422" s="2"/>
      <c r="HT1422" s="2"/>
      <c r="HU1422" s="2"/>
      <c r="HV1422" s="2"/>
      <c r="HW1422" s="2"/>
      <c r="HX1422" s="2"/>
      <c r="HY1422" s="2"/>
      <c r="HZ1422" s="2"/>
      <c r="IA1422" s="2"/>
      <c r="IB1422" s="2"/>
      <c r="IC1422" s="2"/>
      <c r="ID1422" s="2"/>
      <c r="IE1422" s="2"/>
      <c r="IF1422" s="2"/>
      <c r="IG1422" s="2"/>
      <c r="IH1422" s="2"/>
    </row>
    <row r="1423" spans="1:242" s="3" customFormat="1" x14ac:dyDescent="0.25">
      <c r="A1423" s="16"/>
      <c r="B1423" s="12"/>
      <c r="C1423" s="12"/>
      <c r="D1423" s="12"/>
      <c r="E1423" s="12"/>
      <c r="F1423" s="12"/>
      <c r="G1423" s="7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  <c r="GP1423" s="2"/>
      <c r="GQ1423" s="2"/>
      <c r="GR1423" s="2"/>
      <c r="GS1423" s="2"/>
      <c r="GT1423" s="2"/>
      <c r="GU1423" s="2"/>
      <c r="GV1423" s="2"/>
      <c r="GW1423" s="2"/>
      <c r="GX1423" s="2"/>
      <c r="GY1423" s="2"/>
      <c r="GZ1423" s="2"/>
      <c r="HA1423" s="2"/>
      <c r="HB1423" s="2"/>
      <c r="HC1423" s="2"/>
      <c r="HD1423" s="2"/>
      <c r="HE1423" s="2"/>
      <c r="HF1423" s="2"/>
      <c r="HG1423" s="2"/>
      <c r="HH1423" s="2"/>
      <c r="HI1423" s="2"/>
      <c r="HJ1423" s="2"/>
      <c r="HK1423" s="2"/>
      <c r="HL1423" s="2"/>
      <c r="HM1423" s="2"/>
      <c r="HN1423" s="2"/>
      <c r="HO1423" s="2"/>
      <c r="HP1423" s="2"/>
      <c r="HQ1423" s="2"/>
      <c r="HR1423" s="2"/>
      <c r="HS1423" s="2"/>
      <c r="HT1423" s="2"/>
      <c r="HU1423" s="2"/>
      <c r="HV1423" s="2"/>
      <c r="HW1423" s="2"/>
      <c r="HX1423" s="2"/>
      <c r="HY1423" s="2"/>
      <c r="HZ1423" s="2"/>
      <c r="IA1423" s="2"/>
      <c r="IB1423" s="2"/>
      <c r="IC1423" s="2"/>
      <c r="ID1423" s="2"/>
      <c r="IE1423" s="2"/>
      <c r="IF1423" s="2"/>
      <c r="IG1423" s="2"/>
      <c r="IH1423" s="2"/>
    </row>
    <row r="1424" spans="1:242" s="3" customFormat="1" x14ac:dyDescent="0.25">
      <c r="A1424" s="16"/>
      <c r="B1424" s="12"/>
      <c r="C1424" s="12"/>
      <c r="D1424" s="12"/>
      <c r="E1424" s="12"/>
      <c r="F1424" s="12"/>
      <c r="G1424" s="7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  <c r="GP1424" s="2"/>
      <c r="GQ1424" s="2"/>
      <c r="GR1424" s="2"/>
      <c r="GS1424" s="2"/>
      <c r="GT1424" s="2"/>
      <c r="GU1424" s="2"/>
      <c r="GV1424" s="2"/>
      <c r="GW1424" s="2"/>
      <c r="GX1424" s="2"/>
      <c r="GY1424" s="2"/>
      <c r="GZ1424" s="2"/>
      <c r="HA1424" s="2"/>
      <c r="HB1424" s="2"/>
      <c r="HC1424" s="2"/>
      <c r="HD1424" s="2"/>
      <c r="HE1424" s="2"/>
      <c r="HF1424" s="2"/>
      <c r="HG1424" s="2"/>
      <c r="HH1424" s="2"/>
      <c r="HI1424" s="2"/>
      <c r="HJ1424" s="2"/>
      <c r="HK1424" s="2"/>
      <c r="HL1424" s="2"/>
      <c r="HM1424" s="2"/>
      <c r="HN1424" s="2"/>
      <c r="HO1424" s="2"/>
      <c r="HP1424" s="2"/>
      <c r="HQ1424" s="2"/>
      <c r="HR1424" s="2"/>
      <c r="HS1424" s="2"/>
      <c r="HT1424" s="2"/>
      <c r="HU1424" s="2"/>
      <c r="HV1424" s="2"/>
      <c r="HW1424" s="2"/>
      <c r="HX1424" s="2"/>
      <c r="HY1424" s="2"/>
      <c r="HZ1424" s="2"/>
      <c r="IA1424" s="2"/>
      <c r="IB1424" s="2"/>
      <c r="IC1424" s="2"/>
      <c r="ID1424" s="2"/>
      <c r="IE1424" s="2"/>
      <c r="IF1424" s="2"/>
      <c r="IG1424" s="2"/>
      <c r="IH1424" s="2"/>
    </row>
    <row r="1425" spans="1:242" s="3" customFormat="1" x14ac:dyDescent="0.25">
      <c r="A1425" s="16"/>
      <c r="B1425" s="12"/>
      <c r="C1425" s="12"/>
      <c r="D1425" s="12"/>
      <c r="E1425" s="12"/>
      <c r="F1425" s="12"/>
      <c r="G1425" s="7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  <c r="GP1425" s="2"/>
      <c r="GQ1425" s="2"/>
      <c r="GR1425" s="2"/>
      <c r="GS1425" s="2"/>
      <c r="GT1425" s="2"/>
      <c r="GU1425" s="2"/>
      <c r="GV1425" s="2"/>
      <c r="GW1425" s="2"/>
      <c r="GX1425" s="2"/>
      <c r="GY1425" s="2"/>
      <c r="GZ1425" s="2"/>
      <c r="HA1425" s="2"/>
      <c r="HB1425" s="2"/>
      <c r="HC1425" s="2"/>
      <c r="HD1425" s="2"/>
      <c r="HE1425" s="2"/>
      <c r="HF1425" s="2"/>
      <c r="HG1425" s="2"/>
      <c r="HH1425" s="2"/>
      <c r="HI1425" s="2"/>
      <c r="HJ1425" s="2"/>
      <c r="HK1425" s="2"/>
      <c r="HL1425" s="2"/>
      <c r="HM1425" s="2"/>
      <c r="HN1425" s="2"/>
      <c r="HO1425" s="2"/>
      <c r="HP1425" s="2"/>
      <c r="HQ1425" s="2"/>
      <c r="HR1425" s="2"/>
      <c r="HS1425" s="2"/>
      <c r="HT1425" s="2"/>
      <c r="HU1425" s="2"/>
      <c r="HV1425" s="2"/>
      <c r="HW1425" s="2"/>
      <c r="HX1425" s="2"/>
      <c r="HY1425" s="2"/>
      <c r="HZ1425" s="2"/>
      <c r="IA1425" s="2"/>
      <c r="IB1425" s="2"/>
      <c r="IC1425" s="2"/>
      <c r="ID1425" s="2"/>
      <c r="IE1425" s="2"/>
      <c r="IF1425" s="2"/>
      <c r="IG1425" s="2"/>
      <c r="IH1425" s="2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2022-11-28T06:05:30Z</cp:lastPrinted>
  <dcterms:created xsi:type="dcterms:W3CDTF">1996-10-08T23:32:33Z</dcterms:created>
  <dcterms:modified xsi:type="dcterms:W3CDTF">2022-11-29T12:30:21Z</dcterms:modified>
</cp:coreProperties>
</file>