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AppData\Local\Temp\Rar$DI15.376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проект!$A$1:$C$105</definedName>
    <definedName name="_xlnm.Print_Area" localSheetId="0">проект!$A$1:$F$108</definedName>
  </definedNames>
  <calcPr calcId="152511"/>
</workbook>
</file>

<file path=xl/calcChain.xml><?xml version="1.0" encoding="utf-8"?>
<calcChain xmlns="http://schemas.openxmlformats.org/spreadsheetml/2006/main">
  <c r="D62" i="53" l="1"/>
  <c r="D70" i="53"/>
  <c r="D71" i="53" l="1"/>
  <c r="D68" i="53" l="1"/>
  <c r="D46" i="53" l="1"/>
  <c r="D77" i="53" l="1"/>
  <c r="F37" i="53" l="1"/>
  <c r="E37" i="53"/>
  <c r="D37" i="53"/>
  <c r="E68" i="53" l="1"/>
  <c r="E67" i="53" s="1"/>
  <c r="E62" i="53" s="1"/>
  <c r="D28" i="53"/>
  <c r="F104" i="53" l="1"/>
  <c r="E104" i="53"/>
  <c r="D104" i="53"/>
  <c r="D59" i="53"/>
  <c r="D58" i="53" l="1"/>
  <c r="F26" i="53" l="1"/>
  <c r="E26" i="53"/>
  <c r="F77" i="53" l="1"/>
  <c r="E77" i="53"/>
  <c r="D76" i="53"/>
  <c r="D85" i="53"/>
  <c r="D98" i="53" l="1"/>
  <c r="E90" i="53" l="1"/>
  <c r="F90" i="53"/>
  <c r="D90" i="53"/>
  <c r="F89" i="53" l="1"/>
  <c r="E89" i="53"/>
  <c r="D89" i="53"/>
  <c r="F65" i="53" l="1"/>
  <c r="F64" i="53" s="1"/>
  <c r="E65" i="53"/>
  <c r="E64" i="53" s="1"/>
  <c r="D26" i="53"/>
  <c r="D67" i="53"/>
  <c r="F68" i="53"/>
  <c r="F67" i="53" s="1"/>
  <c r="F62" i="53" s="1"/>
  <c r="D65" i="53"/>
  <c r="D64" i="53" s="1"/>
  <c r="E76" i="53"/>
  <c r="F48" i="53"/>
  <c r="E48" i="53"/>
  <c r="D25" i="53" l="1"/>
  <c r="F50" i="53" l="1"/>
  <c r="E50" i="53"/>
  <c r="D50" i="53" l="1"/>
  <c r="D49" i="53" s="1"/>
  <c r="D48" i="53" s="1"/>
  <c r="D84" i="53" l="1"/>
  <c r="D73" i="53" s="1"/>
  <c r="F76" i="53" l="1"/>
  <c r="F84" i="53" l="1"/>
  <c r="F73" i="53" s="1"/>
  <c r="E84" i="53"/>
  <c r="E73" i="53" s="1"/>
  <c r="F59" i="53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F57" i="53" l="1"/>
  <c r="F58" i="53"/>
  <c r="E57" i="53"/>
  <c r="E58" i="53"/>
  <c r="D108" i="53"/>
  <c r="E4" i="53"/>
  <c r="F4" i="53"/>
  <c r="F108" i="53" l="1"/>
  <c r="E108" i="53"/>
</calcChain>
</file>

<file path=xl/sharedStrings.xml><?xml version="1.0" encoding="utf-8"?>
<sst xmlns="http://schemas.openxmlformats.org/spreadsheetml/2006/main" count="190" uniqueCount="152">
  <si>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</si>
  <si>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</si>
  <si>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</si>
  <si>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</si>
  <si>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</si>
  <si>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</si>
  <si>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</si>
  <si>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</si>
  <si>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</si>
  <si>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</si>
  <si>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</si>
  <si>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</si>
  <si>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</si>
  <si>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</si>
  <si>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</si>
  <si>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</si>
  <si>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</si>
  <si>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</si>
  <si>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</si>
  <si>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</si>
  <si>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</si>
  <si>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</si>
  <si>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</si>
  <si>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</si>
  <si>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</si>
  <si>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</si>
  <si>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</si>
  <si>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</si>
  <si>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</si>
  <si>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</si>
  <si>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</si>
  <si>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</si>
  <si>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</si>
  <si>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</si>
  <si>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</si>
  <si>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</si>
  <si>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</si>
  <si>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</si>
  <si>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</si>
  <si>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</si>
  <si>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</si>
  <si>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</si>
  <si>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</si>
  <si>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</si>
  <si>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</si>
  <si>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</si>
  <si>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</si>
  <si>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</si>
  <si>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</si>
  <si>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</si>
  <si>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</si>
  <si>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</si>
  <si>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</si>
  <si>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</si>
  <si>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</si>
  <si>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</si>
  <si>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</si>
  <si>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</si>
  <si>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</si>
  <si>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</si>
  <si>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</si>
  <si>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</si>
  <si>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</si>
  <si>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</si>
  <si>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08 0 00 00000</t>
  </si>
  <si>
    <t>08 1 00 00000</t>
  </si>
  <si>
    <t>08 1 01 00000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</si>
  <si>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</si>
  <si>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</si>
  <si>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</si>
  <si>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</si>
  <si>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</si>
  <si>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</si>
  <si>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</si>
  <si>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</si>
  <si>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</si>
  <si>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</si>
  <si>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</si>
  <si>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</si>
  <si>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</si>
  <si>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</si>
  <si>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</si>
  <si>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</si>
  <si>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</si>
  <si>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</si>
  <si>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</si>
  <si>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</si>
  <si>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</si>
  <si>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</si>
  <si>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</si>
  <si>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</si>
  <si>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</si>
  <si>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</si>
  <si>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</si>
  <si>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</si>
  <si>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</si>
  <si>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</si>
  <si>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</si>
  <si>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</si>
  <si>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</si>
  <si>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</si>
  <si>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</si>
  <si>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</si>
  <si>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</si>
  <si>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</si>
  <si>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</si>
  <si>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</si>
  <si>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</si>
  <si>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</si>
  <si>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</si>
  <si>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</si>
  <si>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</si>
  <si>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</si>
  <si>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</si>
  <si>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</si>
  <si>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</si>
  <si>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</si>
  <si>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</si>
  <si>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</si>
  <si>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</si>
  <si>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</si>
  <si>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</si>
  <si>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</si>
  <si>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</si>
  <si>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</si>
  <si>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</si>
  <si>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</si>
  <si>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</si>
  <si>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</si>
  <si>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</si>
  <si>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</si>
  <si>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</si>
  <si>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Программа "Повышение эффективности деятельности органов местного самоуправления Ингарского сельского поселения на 2023-2025 г "</t>
  </si>
  <si>
    <t>Подпрограмма "Содержание сетей уличного освещения в Ингарском
 сельском поселении на 2023- 2025 годы"</t>
  </si>
  <si>
    <t>Программа "Благоустройство территории Ингарского сельского поселения на 2023-2025 годы</t>
  </si>
  <si>
    <t>Подпрограмма "Прочие мероприятия по благоустройству Ингарского сельского
 поселения на 2023-2025гг."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</si>
  <si>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2023-2025 годы"</t>
  </si>
  <si>
    <t xml:space="preserve">Осуществление первичного воинского учета органами местного самоуправления поселения и городских округов  </t>
  </si>
  <si>
    <t xml:space="preserve">Укрепление материально технической базы муниципальных учреждений культуры  Ивановской области </t>
  </si>
  <si>
    <t xml:space="preserve">08 1 01 S1980  </t>
  </si>
  <si>
    <t>Обеспечение функций органов местного самоуправления (Иные межбюджетные ассигнования)</t>
  </si>
  <si>
    <t xml:space="preserve">40 9 00 10300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</si>
  <si>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</si>
  <si>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41 9 00 01990</t>
  </si>
  <si>
    <t>Региональный проект "Формирование комфортной городской среды"</t>
  </si>
  <si>
    <t>06 4 F2 00000</t>
  </si>
  <si>
    <t>Подпрограмма "Благоустройство общественной территории Ингарского сельского поселения в 2023-2025 г.г."</t>
  </si>
  <si>
    <t>06 4 00 00000</t>
  </si>
  <si>
    <t>06 4 F2 S5101</t>
  </si>
  <si>
    <t xml:space="preserve"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 у хоккейной площадки в с. Ингарь, ул. Спортивная, д.19)
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</si>
  <si>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</si>
  <si>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17.03.2023№6_ 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2023год и плановый период 2024 и 2025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</si>
</sst>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98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0" fillId="52" borderId="0" xfId="0" applyFont="1" applyFill="1"/>
    <xf numFmtId="0" fontId="52" fillId="52" borderId="0" xfId="0" applyFont="1" applyFill="1"/>
    <xf numFmtId="2" fontId="52" fillId="52" borderId="0" xfId="0" applyNumberFormat="1" applyFont="1" applyFill="1"/>
    <xf numFmtId="4" fontId="18" fillId="51" borderId="0" xfId="0" applyNumberFormat="1" applyFont="1" applyFill="1"/>
    <xf numFmtId="0" fontId="53" fillId="0" borderId="27" xfId="0" applyFont="1" applyFill="1" applyBorder="1" applyAlignment="1">
      <alignment horizontal="justify" vertical="top" wrapText="1"/>
    </xf>
    <xf numFmtId="0" fontId="53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1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1" fillId="48" borderId="12" xfId="0" applyFont="1" applyFill="1" applyBorder="1" applyAlignment="1">
      <alignment horizontal="justify" vertical="top" wrapText="1"/>
    </xf>
    <xf numFmtId="49" fontId="51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0" fontId="51" fillId="48" borderId="10" xfId="53" applyFont="1" applyFill="1" applyBorder="1" applyAlignment="1">
      <alignment horizontal="justify" vertical="top" wrapText="1"/>
    </xf>
    <xf numFmtId="4" fontId="51" fillId="48" borderId="10" xfId="0" applyNumberFormat="1" applyFont="1" applyFill="1" applyBorder="1" applyAlignment="1">
      <alignment horizontal="right"/>
    </xf>
    <xf numFmtId="0" fontId="51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0" fontId="51" fillId="0" borderId="11" xfId="0" applyFont="1" applyFill="1" applyBorder="1" applyAlignment="1">
      <alignment horizontal="justify" vertical="top" wrapText="1"/>
    </xf>
    <xf numFmtId="0" fontId="49" fillId="48" borderId="11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14"/>
  <sheetViews>
    <sheetView tabSelected="1" view="pageBreakPreview" zoomScale="67" zoomScaleNormal="65" zoomScaleSheetLayoutView="67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7" t="s">
        <v>151</v>
      </c>
      <c r="B1" s="97"/>
      <c r="C1" s="97"/>
      <c r="D1" s="97"/>
      <c r="E1" s="97"/>
      <c r="F1" s="97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2023</v>
      </c>
      <c r="E3" s="23">
        <v>2024</v>
      </c>
      <c r="F3" s="23">
        <v>2025</v>
      </c>
    </row>
    <row r="4" spans="1:242" s="62" customFormat="1" ht="54.75" customHeight="1" x14ac:dyDescent="0.3">
      <c r="A4" s="59" t="s">
        <v>132</v>
      </c>
      <c r="B4" s="24" t="s">
        <v>48</v>
      </c>
      <c r="C4" s="39"/>
      <c r="D4" s="25">
        <f>SUM(D25+D39)</f>
        <v>512000</v>
      </c>
      <c r="E4" s="25">
        <f>SUM(E25+E39)</f>
        <v>427000</v>
      </c>
      <c r="F4" s="25">
        <f>SUM(F25+F39)</f>
        <v>427000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90" t="s">
        <v>67</v>
      </c>
      <c r="B25" s="29" t="s">
        <v>69</v>
      </c>
      <c r="C25" s="29"/>
      <c r="D25" s="40">
        <f>SUM(D26+D28+D37)</f>
        <v>62000</v>
      </c>
      <c r="E25" s="40">
        <f>SUM(E26+E28+E37)</f>
        <v>27000</v>
      </c>
      <c r="F25" s="40">
        <f>SUM(F26+F28+F37)</f>
        <v>27000</v>
      </c>
    </row>
    <row r="26" spans="1:242" s="66" customFormat="1" ht="39.75" customHeight="1" x14ac:dyDescent="0.3">
      <c r="A26" s="91" t="s">
        <v>68</v>
      </c>
      <c r="B26" s="76" t="s">
        <v>120</v>
      </c>
      <c r="C26" s="76"/>
      <c r="D26" s="79">
        <f>SUM(D27)</f>
        <v>20000</v>
      </c>
      <c r="E26" s="79">
        <f>SUM(E27)</f>
        <v>7000</v>
      </c>
      <c r="F26" s="79">
        <f>SUM(F27)</f>
        <v>7000</v>
      </c>
    </row>
    <row r="27" spans="1:242" s="3" customFormat="1" ht="62.25" customHeight="1" x14ac:dyDescent="0.3">
      <c r="A27" s="92" t="s">
        <v>111</v>
      </c>
      <c r="B27" s="29" t="s">
        <v>70</v>
      </c>
      <c r="C27" s="29" t="s">
        <v>8</v>
      </c>
      <c r="D27" s="40">
        <v>20000</v>
      </c>
      <c r="E27" s="40">
        <v>7000</v>
      </c>
      <c r="F27" s="40">
        <v>7000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91" t="s">
        <v>30</v>
      </c>
      <c r="B28" s="76" t="s">
        <v>124</v>
      </c>
      <c r="C28" s="76"/>
      <c r="D28" s="79">
        <f>SUM(D36)</f>
        <v>12000</v>
      </c>
      <c r="E28" s="79">
        <f>E36</f>
        <v>10000</v>
      </c>
      <c r="F28" s="79">
        <f>F36</f>
        <v>10000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2" t="s">
        <v>31</v>
      </c>
      <c r="B36" s="29" t="s">
        <v>71</v>
      </c>
      <c r="C36" s="29" t="s">
        <v>29</v>
      </c>
      <c r="D36" s="40">
        <v>12000</v>
      </c>
      <c r="E36" s="40">
        <v>10000</v>
      </c>
      <c r="F36" s="40">
        <v>10000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32</v>
      </c>
      <c r="B37" s="76" t="s">
        <v>123</v>
      </c>
      <c r="C37" s="76"/>
      <c r="D37" s="79">
        <f>SUM(D38)</f>
        <v>30000</v>
      </c>
      <c r="E37" s="79">
        <f>SUM(E38)</f>
        <v>10000</v>
      </c>
      <c r="F37" s="79">
        <f>SUM(F38)</f>
        <v>10000</v>
      </c>
    </row>
    <row r="38" spans="1:242" s="3" customFormat="1" ht="39.75" customHeight="1" x14ac:dyDescent="0.3">
      <c r="A38" s="31" t="s">
        <v>44</v>
      </c>
      <c r="B38" s="26" t="s">
        <v>72</v>
      </c>
      <c r="C38" s="26" t="s">
        <v>8</v>
      </c>
      <c r="D38" s="30">
        <v>30000</v>
      </c>
      <c r="E38" s="30">
        <v>10000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50</v>
      </c>
      <c r="B39" s="54" t="s">
        <v>49</v>
      </c>
      <c r="C39" s="54"/>
      <c r="D39" s="42">
        <f>SUM(D40+D46)</f>
        <v>450000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4" t="s">
        <v>99</v>
      </c>
      <c r="B40" s="85" t="s">
        <v>122</v>
      </c>
      <c r="C40" s="85"/>
      <c r="D40" s="86">
        <f t="shared" ref="D40:F40" si="0">D41</f>
        <v>50000</v>
      </c>
      <c r="E40" s="86">
        <f t="shared" si="0"/>
        <v>50000</v>
      </c>
      <c r="F40" s="86">
        <f t="shared" si="0"/>
        <v>50000</v>
      </c>
    </row>
    <row r="41" spans="1:242" s="3" customFormat="1" ht="42.75" customHeight="1" x14ac:dyDescent="0.3">
      <c r="A41" s="53" t="s">
        <v>33</v>
      </c>
      <c r="B41" s="54" t="s">
        <v>73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4" t="s">
        <v>129</v>
      </c>
      <c r="B46" s="85" t="s">
        <v>74</v>
      </c>
      <c r="C46" s="85"/>
      <c r="D46" s="86">
        <f>SUM(D47)</f>
        <v>400000</v>
      </c>
      <c r="E46" s="86">
        <v>350000</v>
      </c>
      <c r="F46" s="86">
        <v>350000</v>
      </c>
    </row>
    <row r="47" spans="1:242" s="3" customFormat="1" ht="43.5" customHeight="1" x14ac:dyDescent="0.3">
      <c r="A47" s="38" t="s">
        <v>128</v>
      </c>
      <c r="B47" s="36" t="s">
        <v>75</v>
      </c>
      <c r="C47" s="36" t="s">
        <v>8</v>
      </c>
      <c r="D47" s="37">
        <v>400000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51</v>
      </c>
      <c r="B48" s="46" t="s">
        <v>53</v>
      </c>
      <c r="C48" s="46"/>
      <c r="D48" s="47">
        <f>SUM(D49)</f>
        <v>10000</v>
      </c>
      <c r="E48" s="47">
        <f>SUM(E49)</f>
        <v>10000</v>
      </c>
      <c r="F48" s="47">
        <f>SUM(F49)</f>
        <v>10000</v>
      </c>
    </row>
    <row r="49" spans="1:242" s="63" customFormat="1" ht="29.25" customHeight="1" x14ac:dyDescent="0.3">
      <c r="A49" s="80" t="s">
        <v>52</v>
      </c>
      <c r="B49" s="54" t="s">
        <v>54</v>
      </c>
      <c r="C49" s="54"/>
      <c r="D49" s="42">
        <f>SUM(D50)</f>
        <v>10000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47</v>
      </c>
      <c r="B50" s="76" t="s">
        <v>121</v>
      </c>
      <c r="C50" s="76"/>
      <c r="D50" s="89">
        <f>SUM(D55+D56)</f>
        <v>10000</v>
      </c>
      <c r="E50" s="89">
        <f>SUM(E55)</f>
        <v>10000</v>
      </c>
      <c r="F50" s="89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34</v>
      </c>
      <c r="B55" s="26" t="s">
        <v>55</v>
      </c>
      <c r="C55" s="26" t="s">
        <v>8</v>
      </c>
      <c r="D55" s="30">
        <v>7000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45</v>
      </c>
      <c r="B56" s="26" t="s">
        <v>56</v>
      </c>
      <c r="C56" s="26" t="s">
        <v>8</v>
      </c>
      <c r="D56" s="30">
        <v>3000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126</v>
      </c>
      <c r="B57" s="24" t="s">
        <v>58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88" t="s">
        <v>127</v>
      </c>
      <c r="B58" s="71" t="s">
        <v>59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35</v>
      </c>
      <c r="B59" s="76" t="s">
        <v>60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125</v>
      </c>
      <c r="B60" s="26" t="s">
        <v>86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130</v>
      </c>
      <c r="B61" s="26" t="s">
        <v>131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134</v>
      </c>
      <c r="B62" s="24" t="s">
        <v>61</v>
      </c>
      <c r="C62" s="39"/>
      <c r="D62" s="25">
        <f>SUM(D64+D67+D70)</f>
        <v>3203196.34</v>
      </c>
      <c r="E62" s="25">
        <f>SUM(E64+E67)</f>
        <v>1192450.8400000001</v>
      </c>
      <c r="F62" s="25">
        <f>SUM(F64+F67)</f>
        <v>1117215.3899999999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133</v>
      </c>
      <c r="B64" s="29" t="s">
        <v>62</v>
      </c>
      <c r="C64" s="29"/>
      <c r="D64" s="40">
        <f>SUM(D65)</f>
        <v>1337888.51</v>
      </c>
      <c r="E64" s="40">
        <f t="shared" ref="E64:F64" si="2">SUM(E65)</f>
        <v>953981.74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36</v>
      </c>
      <c r="B65" s="76" t="s">
        <v>63</v>
      </c>
      <c r="C65" s="81"/>
      <c r="D65" s="79">
        <f>SUM(D66)</f>
        <v>1337888.51</v>
      </c>
      <c r="E65" s="79">
        <f>SUM(E66)</f>
        <v>953981.74</v>
      </c>
      <c r="F65" s="79">
        <f>SUM(F66)</f>
        <v>953981.74</v>
      </c>
      <c r="H65" s="67"/>
    </row>
    <row r="66" spans="1:242" s="3" customFormat="1" ht="42" customHeight="1" x14ac:dyDescent="0.3">
      <c r="A66" s="82" t="s">
        <v>37</v>
      </c>
      <c r="B66" s="45" t="s">
        <v>80</v>
      </c>
      <c r="C66" s="83" t="s">
        <v>8</v>
      </c>
      <c r="D66" s="41">
        <v>1337888.51</v>
      </c>
      <c r="E66" s="41">
        <v>953981.74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6.5" customHeight="1" x14ac:dyDescent="0.3">
      <c r="A67" s="73" t="s">
        <v>135</v>
      </c>
      <c r="B67" s="29" t="s">
        <v>81</v>
      </c>
      <c r="C67" s="87"/>
      <c r="D67" s="40">
        <f>SUM(D68)</f>
        <v>705285.83</v>
      </c>
      <c r="E67" s="40">
        <f>SUM(E68)</f>
        <v>238469.1</v>
      </c>
      <c r="F67" s="40">
        <f t="shared" ref="F67:F68" si="3">SUM(F68)</f>
        <v>163233.65</v>
      </c>
      <c r="H67" s="64"/>
    </row>
    <row r="68" spans="1:242" s="66" customFormat="1" ht="27.75" customHeight="1" x14ac:dyDescent="0.3">
      <c r="A68" s="78" t="s">
        <v>110</v>
      </c>
      <c r="B68" s="76" t="s">
        <v>82</v>
      </c>
      <c r="C68" s="81"/>
      <c r="D68" s="79">
        <f>SUM(D69)</f>
        <v>705285.83</v>
      </c>
      <c r="E68" s="79">
        <f>SUM(E69)</f>
        <v>238469.1</v>
      </c>
      <c r="F68" s="79">
        <f t="shared" si="3"/>
        <v>163233.65</v>
      </c>
      <c r="H68" s="67"/>
    </row>
    <row r="69" spans="1:242" s="3" customFormat="1" ht="51.75" customHeight="1" x14ac:dyDescent="0.3">
      <c r="A69" s="34" t="s">
        <v>38</v>
      </c>
      <c r="B69" s="33" t="s">
        <v>83</v>
      </c>
      <c r="C69" s="33" t="s">
        <v>8</v>
      </c>
      <c r="D69" s="43">
        <v>705285.83</v>
      </c>
      <c r="E69" s="43">
        <v>238469.1</v>
      </c>
      <c r="F69" s="43">
        <v>163233.65</v>
      </c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1.75" customHeight="1" x14ac:dyDescent="0.3">
      <c r="A70" s="95" t="s">
        <v>146</v>
      </c>
      <c r="B70" s="33" t="s">
        <v>147</v>
      </c>
      <c r="C70" s="33"/>
      <c r="D70" s="43">
        <f>SUM(D71)</f>
        <v>1160022</v>
      </c>
      <c r="E70" s="43"/>
      <c r="F70" s="43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35.25" customHeight="1" x14ac:dyDescent="0.3">
      <c r="A71" s="96" t="s">
        <v>144</v>
      </c>
      <c r="B71" s="45" t="s">
        <v>145</v>
      </c>
      <c r="C71" s="45"/>
      <c r="D71" s="43">
        <f>SUM(D72)</f>
        <v>1160022</v>
      </c>
      <c r="E71" s="43">
        <v>0</v>
      </c>
      <c r="F71" s="43">
        <v>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7.5" customHeight="1" x14ac:dyDescent="0.3">
      <c r="A72" s="50" t="s">
        <v>149</v>
      </c>
      <c r="B72" s="51" t="s">
        <v>148</v>
      </c>
      <c r="C72" s="51" t="s">
        <v>8</v>
      </c>
      <c r="D72" s="52">
        <v>1160022</v>
      </c>
      <c r="E72" s="52">
        <v>0</v>
      </c>
      <c r="F72" s="52">
        <v>0</v>
      </c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ht="72" customHeight="1" x14ac:dyDescent="0.3">
      <c r="A73" s="61" t="s">
        <v>136</v>
      </c>
      <c r="B73" s="46" t="s">
        <v>64</v>
      </c>
      <c r="C73" s="46"/>
      <c r="D73" s="47">
        <f>SUM(D76+D84)</f>
        <v>6096042.2899999991</v>
      </c>
      <c r="E73" s="47">
        <f>SUM(E76+E84)</f>
        <v>3798940.99</v>
      </c>
      <c r="F73" s="47">
        <f>SUM(F76+F84)</f>
        <v>3666123.56</v>
      </c>
      <c r="H73" s="6"/>
    </row>
    <row r="74" spans="1:242" ht="45.75" hidden="1" customHeight="1" x14ac:dyDescent="0.3">
      <c r="A74" s="38" t="s">
        <v>12</v>
      </c>
      <c r="B74" s="36" t="s">
        <v>1</v>
      </c>
      <c r="C74" s="36" t="s">
        <v>4</v>
      </c>
      <c r="D74" s="42"/>
      <c r="E74" s="42"/>
      <c r="F74" s="42"/>
      <c r="H74" s="6"/>
    </row>
    <row r="75" spans="1:242" ht="8.25" hidden="1" customHeight="1" x14ac:dyDescent="0.3">
      <c r="A75" s="38" t="s">
        <v>21</v>
      </c>
      <c r="B75" s="36" t="s">
        <v>1</v>
      </c>
      <c r="C75" s="36" t="s">
        <v>9</v>
      </c>
      <c r="D75" s="42"/>
      <c r="E75" s="42"/>
      <c r="F75" s="42"/>
      <c r="H75" s="6"/>
    </row>
    <row r="76" spans="1:242" s="63" customFormat="1" ht="42" customHeight="1" x14ac:dyDescent="0.3">
      <c r="A76" s="80" t="s">
        <v>46</v>
      </c>
      <c r="B76" s="54" t="s">
        <v>65</v>
      </c>
      <c r="C76" s="54"/>
      <c r="D76" s="42">
        <f>SUM(D77)</f>
        <v>5996042.2899999991</v>
      </c>
      <c r="E76" s="42">
        <f>SUM(E78:E80)</f>
        <v>3728940.99</v>
      </c>
      <c r="F76" s="42">
        <f>SUM(F77)</f>
        <v>3596123.56</v>
      </c>
      <c r="H76" s="64"/>
    </row>
    <row r="77" spans="1:242" s="65" customFormat="1" ht="43.5" customHeight="1" x14ac:dyDescent="0.3">
      <c r="A77" s="78" t="s">
        <v>103</v>
      </c>
      <c r="B77" s="76" t="s">
        <v>66</v>
      </c>
      <c r="C77" s="76"/>
      <c r="D77" s="79">
        <f>SUM(D78:D83)</f>
        <v>5996042.2899999991</v>
      </c>
      <c r="E77" s="79">
        <f>SUM(E78:E82)</f>
        <v>3728940.99</v>
      </c>
      <c r="F77" s="79">
        <f>SUM(F78:F82)</f>
        <v>3596123.56</v>
      </c>
    </row>
    <row r="78" spans="1:242" s="5" customFormat="1" ht="105" customHeight="1" x14ac:dyDescent="0.3">
      <c r="A78" s="34" t="s">
        <v>105</v>
      </c>
      <c r="B78" s="33" t="s">
        <v>100</v>
      </c>
      <c r="C78" s="33" t="s">
        <v>7</v>
      </c>
      <c r="D78" s="43">
        <v>2988459.35</v>
      </c>
      <c r="E78" s="35">
        <v>2623868.62</v>
      </c>
      <c r="F78" s="35">
        <v>2623868.62</v>
      </c>
      <c r="G78" s="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</row>
    <row r="79" spans="1:242" s="5" customFormat="1" ht="65.25" customHeight="1" x14ac:dyDescent="0.3">
      <c r="A79" s="34" t="s">
        <v>104</v>
      </c>
      <c r="B79" s="26" t="s">
        <v>101</v>
      </c>
      <c r="C79" s="26" t="s">
        <v>8</v>
      </c>
      <c r="D79" s="30">
        <v>1971215.25</v>
      </c>
      <c r="E79" s="30">
        <v>1105072.3700000001</v>
      </c>
      <c r="F79" s="30">
        <v>972254.94</v>
      </c>
      <c r="G79" s="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</row>
    <row r="80" spans="1:242" s="5" customFormat="1" ht="48.75" customHeight="1" x14ac:dyDescent="0.3">
      <c r="A80" s="34" t="s">
        <v>90</v>
      </c>
      <c r="B80" s="26" t="s">
        <v>102</v>
      </c>
      <c r="C80" s="26" t="s">
        <v>29</v>
      </c>
      <c r="D80" s="40">
        <v>3000</v>
      </c>
      <c r="E80" s="30">
        <v>0</v>
      </c>
      <c r="F80" s="30">
        <v>0</v>
      </c>
      <c r="G80" s="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</row>
    <row r="81" spans="1:242" s="5" customFormat="1" ht="86.25" customHeight="1" x14ac:dyDescent="0.3">
      <c r="A81" s="31" t="s">
        <v>116</v>
      </c>
      <c r="B81" s="26" t="s">
        <v>106</v>
      </c>
      <c r="C81" s="26" t="s">
        <v>7</v>
      </c>
      <c r="D81" s="30">
        <v>1008034</v>
      </c>
      <c r="E81" s="30">
        <v>0</v>
      </c>
      <c r="F81" s="30">
        <v>0</v>
      </c>
      <c r="G81" s="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</row>
    <row r="82" spans="1:242" s="5" customFormat="1" ht="90" customHeight="1" x14ac:dyDescent="0.3">
      <c r="A82" s="31" t="s">
        <v>117</v>
      </c>
      <c r="B82" s="26" t="s">
        <v>107</v>
      </c>
      <c r="C82" s="26" t="s">
        <v>7</v>
      </c>
      <c r="D82" s="30">
        <v>10182.17</v>
      </c>
      <c r="E82" s="30">
        <v>0</v>
      </c>
      <c r="F82" s="30">
        <v>0</v>
      </c>
      <c r="G82" s="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</row>
    <row r="83" spans="1:242" s="5" customFormat="1" ht="57" customHeight="1" x14ac:dyDescent="0.3">
      <c r="A83" s="31" t="s">
        <v>138</v>
      </c>
      <c r="B83" s="26" t="s">
        <v>139</v>
      </c>
      <c r="C83" s="26" t="s">
        <v>8</v>
      </c>
      <c r="D83" s="30">
        <v>15151.52</v>
      </c>
      <c r="E83" s="30">
        <v>0</v>
      </c>
      <c r="F83" s="30">
        <v>0</v>
      </c>
      <c r="G83" s="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</row>
    <row r="84" spans="1:242" s="5" customFormat="1" ht="40.5" customHeight="1" x14ac:dyDescent="0.3">
      <c r="A84" s="73" t="s">
        <v>115</v>
      </c>
      <c r="B84" s="81" t="s">
        <v>114</v>
      </c>
      <c r="C84" s="76"/>
      <c r="D84" s="89">
        <f>SUM(D85)</f>
        <v>100000</v>
      </c>
      <c r="E84" s="89">
        <f>E85</f>
        <v>70000</v>
      </c>
      <c r="F84" s="89">
        <f>F85</f>
        <v>70000</v>
      </c>
      <c r="G84" s="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</row>
    <row r="85" spans="1:242" s="65" customFormat="1" ht="43.5" customHeight="1" x14ac:dyDescent="0.3">
      <c r="A85" s="75" t="s">
        <v>39</v>
      </c>
      <c r="B85" s="76" t="s">
        <v>108</v>
      </c>
      <c r="C85" s="76"/>
      <c r="D85" s="77">
        <f>SUM(D87)</f>
        <v>100000</v>
      </c>
      <c r="E85" s="77">
        <v>70000</v>
      </c>
      <c r="F85" s="77">
        <v>70000</v>
      </c>
    </row>
    <row r="86" spans="1:242" s="5" customFormat="1" ht="26.25" hidden="1" customHeight="1" x14ac:dyDescent="0.3">
      <c r="A86" s="34"/>
      <c r="B86" s="48"/>
      <c r="C86" s="48"/>
      <c r="D86" s="49"/>
      <c r="E86" s="49"/>
      <c r="F86" s="49"/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45" customHeight="1" x14ac:dyDescent="0.3">
      <c r="A87" s="34" t="s">
        <v>40</v>
      </c>
      <c r="B87" s="26" t="s">
        <v>109</v>
      </c>
      <c r="C87" s="48" t="s">
        <v>8</v>
      </c>
      <c r="D87" s="49">
        <v>100000</v>
      </c>
      <c r="E87" s="49">
        <v>70000</v>
      </c>
      <c r="F87" s="49">
        <v>70000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44.25" hidden="1" customHeight="1" x14ac:dyDescent="0.3">
      <c r="A88" s="31"/>
      <c r="B88" s="26"/>
      <c r="C88" s="26"/>
      <c r="D88" s="30"/>
      <c r="E88" s="30"/>
      <c r="F88" s="30"/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58.5" customHeight="1" x14ac:dyDescent="0.3">
      <c r="A89" s="94" t="s">
        <v>112</v>
      </c>
      <c r="B89" s="72" t="s">
        <v>113</v>
      </c>
      <c r="C89" s="72"/>
      <c r="D89" s="27">
        <f>SUM(D90+D98+D104)</f>
        <v>9232674.3099999987</v>
      </c>
      <c r="E89" s="27">
        <f>SUM(E90+E98+E104)</f>
        <v>6045884.1699999999</v>
      </c>
      <c r="F89" s="27">
        <f>SUM(F90+F98+F104)</f>
        <v>6020393.0499999998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44.25" customHeight="1" x14ac:dyDescent="0.3">
      <c r="A90" s="70" t="s">
        <v>42</v>
      </c>
      <c r="B90" s="26" t="s">
        <v>76</v>
      </c>
      <c r="C90" s="26"/>
      <c r="D90" s="27">
        <f>SUM(D91:D97)</f>
        <v>6047638.71</v>
      </c>
      <c r="E90" s="27">
        <f>SUM(E91:E97)</f>
        <v>5744384.1699999999</v>
      </c>
      <c r="F90" s="27">
        <f>SUM(F91:F97)</f>
        <v>5708213.0499999998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76.5" customHeight="1" x14ac:dyDescent="0.3">
      <c r="A91" s="31" t="s">
        <v>24</v>
      </c>
      <c r="B91" s="26" t="s">
        <v>87</v>
      </c>
      <c r="C91" s="26" t="s">
        <v>7</v>
      </c>
      <c r="D91" s="30">
        <v>1047719.4</v>
      </c>
      <c r="E91" s="30">
        <v>1047719.4</v>
      </c>
      <c r="F91" s="30">
        <v>1047719.4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79.5" customHeight="1" x14ac:dyDescent="0.3">
      <c r="A92" s="31" t="s">
        <v>26</v>
      </c>
      <c r="B92" s="26" t="s">
        <v>88</v>
      </c>
      <c r="C92" s="26" t="s">
        <v>7</v>
      </c>
      <c r="D92" s="40">
        <v>3845360.65</v>
      </c>
      <c r="E92" s="40">
        <v>3845360.65</v>
      </c>
      <c r="F92" s="40">
        <v>3845360.65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54" customHeight="1" x14ac:dyDescent="0.3">
      <c r="A93" s="31" t="s">
        <v>27</v>
      </c>
      <c r="B93" s="26" t="s">
        <v>88</v>
      </c>
      <c r="C93" s="26" t="s">
        <v>8</v>
      </c>
      <c r="D93" s="30">
        <v>569809.97</v>
      </c>
      <c r="E93" s="30">
        <v>271421.12</v>
      </c>
      <c r="F93" s="30">
        <v>235250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54" customHeight="1" x14ac:dyDescent="0.3">
      <c r="A94" s="31" t="s">
        <v>140</v>
      </c>
      <c r="B94" s="26" t="s">
        <v>141</v>
      </c>
      <c r="C94" s="26" t="s">
        <v>29</v>
      </c>
      <c r="D94" s="30">
        <v>4000</v>
      </c>
      <c r="E94" s="30">
        <v>3000</v>
      </c>
      <c r="F94" s="30">
        <v>3000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61.5" customHeight="1" x14ac:dyDescent="0.3">
      <c r="A95" s="31" t="s">
        <v>150</v>
      </c>
      <c r="B95" s="26" t="s">
        <v>89</v>
      </c>
      <c r="C95" s="26" t="s">
        <v>28</v>
      </c>
      <c r="D95" s="30">
        <v>8148.69</v>
      </c>
      <c r="E95" s="30">
        <v>4283</v>
      </c>
      <c r="F95" s="30">
        <v>4283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43.5" customHeight="1" x14ac:dyDescent="0.3">
      <c r="A96" s="31" t="s">
        <v>57</v>
      </c>
      <c r="B96" s="26" t="s">
        <v>84</v>
      </c>
      <c r="C96" s="26" t="s">
        <v>41</v>
      </c>
      <c r="D96" s="30">
        <v>552600</v>
      </c>
      <c r="E96" s="30">
        <v>552600</v>
      </c>
      <c r="F96" s="30">
        <v>552600</v>
      </c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36" customHeight="1" x14ac:dyDescent="0.3">
      <c r="A97" s="31" t="s">
        <v>43</v>
      </c>
      <c r="B97" s="26" t="s">
        <v>85</v>
      </c>
      <c r="C97" s="26" t="s">
        <v>29</v>
      </c>
      <c r="D97" s="30">
        <v>20000</v>
      </c>
      <c r="E97" s="30">
        <v>20000</v>
      </c>
      <c r="F97" s="30">
        <v>20000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31.5" customHeight="1" x14ac:dyDescent="0.3">
      <c r="A98" s="69" t="s">
        <v>91</v>
      </c>
      <c r="B98" s="72" t="s">
        <v>92</v>
      </c>
      <c r="C98" s="26"/>
      <c r="D98" s="27">
        <f>SUM(D99:D103)</f>
        <v>2896435.5999999996</v>
      </c>
      <c r="E98" s="27">
        <v>0</v>
      </c>
      <c r="F98" s="27">
        <v>0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133.5" customHeight="1" x14ac:dyDescent="0.3">
      <c r="A99" s="93" t="s">
        <v>118</v>
      </c>
      <c r="B99" s="26" t="s">
        <v>95</v>
      </c>
      <c r="C99" s="26" t="s">
        <v>8</v>
      </c>
      <c r="D99" s="30">
        <v>1879910.65</v>
      </c>
      <c r="E99" s="30">
        <v>0</v>
      </c>
      <c r="F99" s="30">
        <v>0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117.75" customHeight="1" x14ac:dyDescent="0.3">
      <c r="A100" s="93" t="s">
        <v>119</v>
      </c>
      <c r="B100" s="26" t="s">
        <v>96</v>
      </c>
      <c r="C100" s="26" t="s">
        <v>8</v>
      </c>
      <c r="D100" s="30">
        <v>655484.94999999995</v>
      </c>
      <c r="E100" s="30">
        <v>0</v>
      </c>
      <c r="F100" s="30">
        <v>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106.5" customHeight="1" x14ac:dyDescent="0.3">
      <c r="A101" s="93" t="s">
        <v>93</v>
      </c>
      <c r="B101" s="26" t="s">
        <v>97</v>
      </c>
      <c r="C101" s="26" t="s">
        <v>8</v>
      </c>
      <c r="D101" s="30">
        <v>124740</v>
      </c>
      <c r="E101" s="30">
        <v>0</v>
      </c>
      <c r="F101" s="30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63.75" customHeight="1" x14ac:dyDescent="0.3">
      <c r="A102" s="93" t="s">
        <v>142</v>
      </c>
      <c r="B102" s="26" t="s">
        <v>143</v>
      </c>
      <c r="C102" s="26" t="s">
        <v>8</v>
      </c>
      <c r="D102" s="30">
        <v>145000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56.25" customHeight="1" x14ac:dyDescent="0.3">
      <c r="A103" s="93" t="s">
        <v>94</v>
      </c>
      <c r="B103" s="26" t="s">
        <v>98</v>
      </c>
      <c r="C103" s="26" t="s">
        <v>8</v>
      </c>
      <c r="D103" s="30">
        <v>91300</v>
      </c>
      <c r="E103" s="30">
        <v>0</v>
      </c>
      <c r="F103" s="30">
        <v>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60.75" customHeight="1" x14ac:dyDescent="0.3">
      <c r="A104" s="69" t="s">
        <v>77</v>
      </c>
      <c r="B104" s="71" t="s">
        <v>78</v>
      </c>
      <c r="C104" s="72"/>
      <c r="D104" s="27">
        <f>SUM(D105)</f>
        <v>288600</v>
      </c>
      <c r="E104" s="27">
        <f>SUM(E105)</f>
        <v>301500</v>
      </c>
      <c r="F104" s="27">
        <f>SUM(F105)</f>
        <v>312180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51" customHeight="1" x14ac:dyDescent="0.3">
      <c r="A105" s="31" t="s">
        <v>137</v>
      </c>
      <c r="B105" s="26" t="s">
        <v>79</v>
      </c>
      <c r="C105" s="26" t="s">
        <v>8</v>
      </c>
      <c r="D105" s="30">
        <v>288600</v>
      </c>
      <c r="E105" s="30">
        <v>301500</v>
      </c>
      <c r="F105" s="30">
        <v>312180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81" hidden="1" customHeight="1" x14ac:dyDescent="0.3">
      <c r="A106" s="50" t="s">
        <v>15</v>
      </c>
      <c r="B106" s="51" t="s">
        <v>10</v>
      </c>
      <c r="C106" s="51" t="s">
        <v>4</v>
      </c>
      <c r="D106" s="52"/>
      <c r="E106" s="52"/>
      <c r="F106" s="52"/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2.25" hidden="1" customHeight="1" x14ac:dyDescent="0.3">
      <c r="A107" s="53" t="s">
        <v>16</v>
      </c>
      <c r="B107" s="54" t="s">
        <v>10</v>
      </c>
      <c r="C107" s="54" t="s">
        <v>4</v>
      </c>
      <c r="D107" s="42"/>
      <c r="E107" s="42"/>
      <c r="F107" s="42"/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ht="28.5" customHeight="1" thickBot="1" x14ac:dyDescent="0.35">
      <c r="A108" s="55" t="s">
        <v>11</v>
      </c>
      <c r="B108" s="56"/>
      <c r="C108" s="56"/>
      <c r="D108" s="57">
        <f>SUM(D89+D73+D62+D57+D48+D4)</f>
        <v>19213912.939999998</v>
      </c>
      <c r="E108" s="57">
        <f>SUM(E89+E73+E62+E57+E48+E4)</f>
        <v>11634276</v>
      </c>
      <c r="F108" s="57">
        <f>SUM(F89+F73+F62+F57+F48+F4)</f>
        <v>11400732</v>
      </c>
      <c r="G108" s="10"/>
      <c r="H108" s="1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</row>
    <row r="109" spans="1:242" s="7" customFormat="1" ht="27" customHeight="1" x14ac:dyDescent="0.25">
      <c r="A109" s="16"/>
      <c r="B109" s="12"/>
      <c r="C109" s="12"/>
      <c r="D109" s="13"/>
      <c r="E109" s="13"/>
      <c r="F109" s="1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</row>
    <row r="110" spans="1:242" s="7" customFormat="1" x14ac:dyDescent="0.25">
      <c r="A110" s="16"/>
      <c r="B110" s="12"/>
      <c r="C110" s="12"/>
      <c r="D110" s="14"/>
      <c r="E110" s="14"/>
      <c r="F110" s="1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</row>
    <row r="111" spans="1:242" s="7" customFormat="1" x14ac:dyDescent="0.25">
      <c r="A111" s="16"/>
      <c r="B111" s="12"/>
      <c r="C111" s="12"/>
      <c r="D111" s="14"/>
      <c r="E111" s="14"/>
      <c r="F111" s="1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</row>
    <row r="112" spans="1:242" s="7" customFormat="1" x14ac:dyDescent="0.25">
      <c r="A112" s="16"/>
      <c r="B112" s="12"/>
      <c r="C112" s="12"/>
      <c r="D112" s="21"/>
      <c r="E112" s="21"/>
      <c r="F112" s="2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</row>
    <row r="113" spans="1:242" s="7" customFormat="1" x14ac:dyDescent="0.25">
      <c r="A113" s="16"/>
      <c r="B113" s="12"/>
      <c r="C113" s="12"/>
      <c r="D113" s="14"/>
      <c r="E113" s="14"/>
      <c r="F113" s="1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</row>
    <row r="114" spans="1:242" s="7" customFormat="1" x14ac:dyDescent="0.25">
      <c r="A114" s="16"/>
      <c r="B114" s="12"/>
      <c r="C114" s="12"/>
      <c r="D114" s="14"/>
      <c r="E114" s="14"/>
      <c r="F114" s="1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</row>
    <row r="115" spans="1:242" s="7" customFormat="1" x14ac:dyDescent="0.25">
      <c r="A115" s="16"/>
      <c r="B115" s="12"/>
      <c r="C115" s="12"/>
      <c r="D115" s="14"/>
      <c r="E115" s="14"/>
      <c r="F115" s="1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</row>
    <row r="116" spans="1:242" s="7" customFormat="1" x14ac:dyDescent="0.25">
      <c r="A116" s="16"/>
      <c r="B116" s="12"/>
      <c r="C116" s="12"/>
      <c r="D116" s="14"/>
      <c r="E116" s="14"/>
      <c r="F116" s="1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</row>
    <row r="117" spans="1:242" s="7" customFormat="1" x14ac:dyDescent="0.25">
      <c r="A117" s="16"/>
      <c r="B117" s="12"/>
      <c r="C117" s="12"/>
      <c r="D117" s="20"/>
      <c r="E117" s="20"/>
      <c r="F117" s="2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</row>
    <row r="118" spans="1:242" s="7" customFormat="1" x14ac:dyDescent="0.25">
      <c r="A118" s="16"/>
      <c r="B118" s="12"/>
      <c r="C118" s="12"/>
      <c r="D118" s="12"/>
      <c r="E118" s="14"/>
      <c r="F118" s="1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1:242" s="7" customFormat="1" x14ac:dyDescent="0.25">
      <c r="A119" s="16"/>
      <c r="B119" s="12"/>
      <c r="C119" s="12"/>
      <c r="D119" s="12"/>
      <c r="E119" s="12"/>
      <c r="F119" s="1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s="7" customFormat="1" x14ac:dyDescent="0.25">
      <c r="A120" s="16"/>
      <c r="B120" s="12"/>
      <c r="C120" s="12"/>
      <c r="D120" s="12"/>
      <c r="E120" s="12"/>
      <c r="F120" s="1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12"/>
      <c r="E121" s="14"/>
      <c r="F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14"/>
      <c r="E122" s="14"/>
      <c r="F122" s="1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12"/>
      <c r="E123" s="12"/>
      <c r="F123" s="1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2"/>
      <c r="E124" s="12"/>
      <c r="F124" s="1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2"/>
      <c r="E125" s="12"/>
      <c r="F125" s="1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2"/>
      <c r="E126" s="12"/>
      <c r="F126" s="1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2"/>
      <c r="E127" s="12"/>
      <c r="F127" s="1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2"/>
      <c r="E128" s="12"/>
      <c r="F128" s="1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2"/>
      <c r="F129" s="1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2"/>
      <c r="F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2"/>
      <c r="F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2"/>
      <c r="F132" s="1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2"/>
      <c r="F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3" customFormat="1" x14ac:dyDescent="0.25">
      <c r="A1175" s="16"/>
      <c r="B1175" s="12"/>
      <c r="C1175" s="12"/>
      <c r="D1175" s="12"/>
      <c r="E1175" s="12"/>
      <c r="F1175" s="12"/>
      <c r="G1175" s="7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3" customFormat="1" x14ac:dyDescent="0.25">
      <c r="A1176" s="16"/>
      <c r="B1176" s="12"/>
      <c r="C1176" s="12"/>
      <c r="D1176" s="12"/>
      <c r="E1176" s="12"/>
      <c r="F1176" s="12"/>
      <c r="G1176" s="7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3" customFormat="1" x14ac:dyDescent="0.25">
      <c r="A1177" s="16"/>
      <c r="B1177" s="12"/>
      <c r="C1177" s="12"/>
      <c r="D1177" s="12"/>
      <c r="E1177" s="12"/>
      <c r="F1177" s="12"/>
      <c r="G1177" s="7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3" customFormat="1" x14ac:dyDescent="0.25">
      <c r="A1178" s="16"/>
      <c r="B1178" s="12"/>
      <c r="C1178" s="12"/>
      <c r="D1178" s="12"/>
      <c r="E1178" s="12"/>
      <c r="F1178" s="12"/>
      <c r="G1178" s="7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3" customFormat="1" x14ac:dyDescent="0.25">
      <c r="A1179" s="16"/>
      <c r="B1179" s="12"/>
      <c r="C1179" s="12"/>
      <c r="D1179" s="12"/>
      <c r="E1179" s="12"/>
      <c r="F1179" s="12"/>
      <c r="G1179" s="7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3" customFormat="1" x14ac:dyDescent="0.25">
      <c r="A1180" s="16"/>
      <c r="B1180" s="12"/>
      <c r="C1180" s="12"/>
      <c r="D1180" s="12"/>
      <c r="E1180" s="12"/>
      <c r="F1180" s="12"/>
      <c r="G1180" s="7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3" customFormat="1" x14ac:dyDescent="0.25">
      <c r="A1181" s="16"/>
      <c r="B1181" s="12"/>
      <c r="C1181" s="12"/>
      <c r="D1181" s="12"/>
      <c r="E1181" s="12"/>
      <c r="F1181" s="12"/>
      <c r="G1181" s="7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3" customFormat="1" x14ac:dyDescent="0.25">
      <c r="A1182" s="16"/>
      <c r="B1182" s="12"/>
      <c r="C1182" s="12"/>
      <c r="D1182" s="12"/>
      <c r="E1182" s="12"/>
      <c r="F1182" s="12"/>
      <c r="G1182" s="7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3" customFormat="1" x14ac:dyDescent="0.25">
      <c r="A1183" s="16"/>
      <c r="B1183" s="12"/>
      <c r="C1183" s="12"/>
      <c r="D1183" s="12"/>
      <c r="E1183" s="12"/>
      <c r="F1183" s="12"/>
      <c r="G1183" s="7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3" customFormat="1" x14ac:dyDescent="0.25">
      <c r="A1184" s="16"/>
      <c r="B1184" s="12"/>
      <c r="C1184" s="12"/>
      <c r="D1184" s="12"/>
      <c r="E1184" s="12"/>
      <c r="F1184" s="12"/>
      <c r="G1184" s="7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3" customFormat="1" x14ac:dyDescent="0.25">
      <c r="A1185" s="16"/>
      <c r="B1185" s="12"/>
      <c r="C1185" s="12"/>
      <c r="D1185" s="12"/>
      <c r="E1185" s="12"/>
      <c r="F1185" s="12"/>
      <c r="G1185" s="7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2023-03-16T05:40:17Z</cp:lastPrinted>
  <dcterms:created xsi:type="dcterms:W3CDTF">1996-10-08T23:32:33Z</dcterms:created>
  <dcterms:modified xsi:type="dcterms:W3CDTF">2023-05-11T05:56:32Z</dcterms:modified>
</cp:coreProperties>
</file>