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845" windowWidth="14805" windowHeight="62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5" i="1" l="1"/>
  <c r="C33" i="1"/>
  <c r="C34" i="1"/>
  <c r="C36" i="1" l="1"/>
  <c r="C58" i="1" l="1"/>
  <c r="C60" i="1" l="1"/>
  <c r="E20" i="1" l="1"/>
  <c r="D20" i="1"/>
  <c r="C20" i="1"/>
  <c r="C12" i="1" l="1"/>
  <c r="C11" i="1" s="1"/>
  <c r="C28" i="1" l="1"/>
  <c r="C27" i="1" s="1"/>
  <c r="C31" i="1" l="1"/>
  <c r="C30" i="1" s="1"/>
  <c r="C26" i="1" s="1"/>
  <c r="E23" i="1" l="1"/>
  <c r="D23" i="1"/>
  <c r="C15" i="1" l="1"/>
  <c r="C18" i="1" l="1"/>
  <c r="C17" i="1" s="1"/>
  <c r="C14" i="1" s="1"/>
  <c r="C54" i="1" l="1"/>
  <c r="E54" i="1"/>
  <c r="D54" i="1"/>
  <c r="C7" i="1" l="1"/>
  <c r="E47" i="1" l="1"/>
  <c r="E22" i="1" l="1"/>
  <c r="D22" i="1"/>
  <c r="C24" i="1"/>
  <c r="C23" i="1" s="1"/>
  <c r="E15" i="1" l="1"/>
  <c r="D15" i="1"/>
  <c r="E12" i="1"/>
  <c r="E11" i="1" s="1"/>
  <c r="D12" i="1"/>
  <c r="D11" i="1" s="1"/>
  <c r="D18" i="1" l="1"/>
  <c r="D47" i="1" l="1"/>
  <c r="C47" i="1"/>
  <c r="C44" i="1" s="1"/>
  <c r="C6" i="1"/>
  <c r="D7" i="1"/>
  <c r="D6" i="1" s="1"/>
  <c r="E7" i="1"/>
  <c r="E6" i="1" s="1"/>
  <c r="C22" i="1"/>
  <c r="C52" i="1"/>
  <c r="C49" i="1" s="1"/>
  <c r="C43" i="1" l="1"/>
  <c r="C42" i="1" s="1"/>
  <c r="E56" i="1"/>
  <c r="D56" i="1"/>
  <c r="C56" i="1"/>
  <c r="E52" i="1" l="1"/>
  <c r="D52" i="1"/>
  <c r="E44" i="1" l="1"/>
  <c r="E43" i="1" s="1"/>
  <c r="E42" i="1" s="1"/>
  <c r="D44" i="1"/>
  <c r="D43" i="1" s="1"/>
  <c r="D42" i="1" s="1"/>
  <c r="E39" i="1" l="1"/>
  <c r="D39" i="1"/>
  <c r="C39" i="1"/>
  <c r="E26" i="1"/>
  <c r="D26" i="1"/>
  <c r="E17" i="1" l="1"/>
  <c r="E14" i="1" s="1"/>
  <c r="E5" i="1" s="1"/>
  <c r="D17" i="1"/>
  <c r="D14" i="1" s="1"/>
  <c r="D5" i="1" s="1"/>
  <c r="D62" i="1" l="1"/>
  <c r="E62" i="1"/>
  <c r="C62" i="1"/>
</calcChain>
</file>

<file path=xl/sharedStrings.xml><?xml version="1.0" encoding="utf-8"?>
<sst xmlns="http://schemas.openxmlformats.org/spreadsheetml/2006/main" count="123" uniqueCount="122">
  <si>
    <t>Код классификации доходов бюджетов Российской Федерации</t>
  </si>
  <si>
    <t>Наименование доходов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</si>
  <si>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</si>
  <si>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</si>
  <si>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</si>
  <si>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</si>
  <si>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</si>
  <si>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</si>
  <si>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</si>
  <si>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</si>
  <si>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</si>
  <si>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</si>
  <si>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182 1 01 02030 01 0000 110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</si>
  <si>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</si>
  <si>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000 1 06 00000 00 0000 000</t>
  </si>
  <si>
    <t xml:space="preserve">НАЛОГИ НА ИМУЩЕСТВО </t>
  </si>
  <si>
    <t xml:space="preserve">Земельный налог                                                                  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</si>
  <si>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</si>
  <si>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</si>
  <si>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</si>
  <si>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</si>
  <si>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</si>
  <si>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</si>
  <si>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ВСЕГО ДОХОДОВ</t>
  </si>
  <si>
    <t>000 1 13 00000 00 0000 000</t>
  </si>
  <si>
    <t>Дотации бюджетам бюджетной системы Российской Федерации</t>
  </si>
  <si>
    <t xml:space="preserve">Субвенции бюджетам бюджетной системы Российской Федерации </t>
  </si>
  <si>
    <t>Единица измерения: руб.</t>
  </si>
  <si>
    <t xml:space="preserve">000 1 17 00000 00 0000 000
</t>
  </si>
  <si>
    <t xml:space="preserve">ПРОЧИЕ НЕНАЛОГОВЫЕ ДОХОДЫ
</t>
  </si>
  <si>
    <t>182 1 06 06033 10 0000 110</t>
  </si>
  <si>
    <t>182 1 06 06043 10 0000 110</t>
  </si>
  <si>
    <t>182 1 06 01030 10 0000 110</t>
  </si>
  <si>
    <t>230 1 11 05025 10 0000 120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</si>
  <si>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</si>
  <si>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230 1 13 01995 10 0001 130</t>
  </si>
  <si>
    <t>Иные межбюджетные трансферты</t>
  </si>
  <si>
    <t>Прочие межбюджетные трансферты, передаваемые бюджетам сельских поселений</t>
  </si>
  <si>
    <t>Дотации бюджетам сельских поселений на выравнивание бюджетной обеспеченности</t>
  </si>
  <si>
    <t>Дотации бюджетам сельских поселений наподдержку мер по обеспечению сбалансированности бюджетов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</si>
  <si>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</si>
  <si>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 сельских  поселений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</si>
  <si>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</si>
  <si>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000 1 06 01000 00 0000 110</t>
  </si>
  <si>
    <t>Налог на имущество физических лиц.</t>
  </si>
  <si>
    <t>Земельный налог с организаций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</si>
  <si>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</si>
  <si>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</si>
  <si>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000 1 13 01990 00 0000 130</t>
  </si>
  <si>
    <t>Прочие доходы от оказания платных услуг (работ)</t>
  </si>
  <si>
    <t>000 1 13 01000 00 0000 130</t>
  </si>
  <si>
    <t>Доходы от оказания платных услуг (работ)</t>
  </si>
  <si>
    <t xml:space="preserve">
000 1 17 05000 00 0000 180</t>
  </si>
  <si>
    <t>Прочие неналоговые доходы</t>
  </si>
  <si>
    <t>230 2 02 15001 10 0000 150</t>
  </si>
  <si>
    <t>230 2 02 15002 10 0000 150</t>
  </si>
  <si>
    <t>000 2 02 10000 00 0000 150</t>
  </si>
  <si>
    <t>Дотации бюджетам на поддержку мер по обеспечению сбалансированности бюджетов</t>
  </si>
  <si>
    <t>Дотации на выравнивание бюджетной обеспеченности</t>
  </si>
  <si>
    <t>230 2 02 29999 10 0000 150</t>
  </si>
  <si>
    <t>000 2 02 30000 00 0000 150</t>
  </si>
  <si>
    <t>000 2 02 40000 00 0000 150</t>
  </si>
  <si>
    <t>230 2 02 35118 10 0000 150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</si>
  <si>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</si>
  <si>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</si>
  <si>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000 1 05 00000 00 0000 000</t>
  </si>
  <si>
    <t>НАЛОГИ НА СОВОКУПНЫЙ ДОХОД</t>
  </si>
  <si>
    <t>Единый сельскохозяйственный налог</t>
  </si>
  <si>
    <t>000 1 05 03000 01 0000 110</t>
  </si>
  <si>
    <t>182 1 05 03010 01 0000 110</t>
  </si>
  <si>
    <t>230 2 02 40014 10 0000 150</t>
  </si>
  <si>
    <t>2023 год</t>
  </si>
  <si>
    <t>230 1 17 05050 10 0000 180</t>
  </si>
  <si>
    <t>000 2 02 15002 00 0000 150</t>
  </si>
  <si>
    <t>000 2 02 15001 00 0000 150</t>
  </si>
  <si>
    <t>000 1 06 06030 00 0000 110</t>
  </si>
  <si>
    <t>000 1 06 06000 00 0000 110</t>
  </si>
  <si>
    <t>000 1 06 06040 00 0000 110</t>
  </si>
  <si>
    <t xml:space="preserve">Земельный налог с физических лиц </t>
  </si>
  <si>
    <t>2024 год</t>
  </si>
  <si>
    <t>Доходы бюджета Ингарского сельского поселения на 2023 год и на плановый период 2024 и 2025годов</t>
  </si>
  <si>
    <t>2025год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</si>
  <si>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</si>
  <si>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</si>
  <si>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</si>
  <si>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000 1 13 02000 00 0000 130</t>
  </si>
  <si>
    <t>000 1 13 02060 00 0000 130</t>
  </si>
  <si>
    <t>Доходы, поступающие в порядке возмещения расходов, понесенных в связи с эксплуатацией имущества сельских поселений</t>
  </si>
  <si>
    <t>230 1 13 02065 10 0000 130</t>
  </si>
  <si>
    <t>000 2 02 29999 00 0000 150</t>
  </si>
  <si>
    <t>Субсидии бюджтам бюджетной системы Российской Федерации (межбюджетные субсидии)</t>
  </si>
  <si>
    <t>000 2 02 20000 00 000 150</t>
  </si>
  <si>
    <t>Прочие субсидии бюджетам сельских поселений</t>
  </si>
  <si>
    <t>Прочие субсидии</t>
  </si>
  <si>
    <t>230 2 02 29900 10 0000 150</t>
  </si>
  <si>
    <t>Субсидии бюджетам сельских поселений из местных бюджетов</t>
  </si>
  <si>
    <t>000 2 02 29900 00 0000 150</t>
  </si>
  <si>
    <t>Субсидии бюджетам субъектов Российской Федерации (муниципальных образований) из бюджета субъекта Российской Федерации (местного бюджета)</t>
  </si>
  <si>
    <t>Прочие безвозмездные поступления в бюджеты сельских поселений</t>
  </si>
  <si>
    <t>230 2 07 05030 10 0000 150</t>
  </si>
  <si>
    <t>000 2 07 00000 00 0000 000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</si>
  <si>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</si>
  <si>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</si>
  <si>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</si>
  <si>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230 2 19 60010 10 0000  150</t>
  </si>
  <si>
    <t>000 2 19 00000 00 0000 000</t>
  </si>
  <si>
    <t xml:space="preserve">Прочие доходы от оказания платных услуг (работ) получателями средств бюджетов сельских поселений </t>
  </si>
  <si>
    <t>ДОХОДЫ ОТ ОКАЗАНИЯ ПЛАТНЫХ УСЛУГ И КОМПЕНСАЦИИ ЗАТРАТ ГОСУДАРСТВА</t>
  </si>
  <si>
    <t xml:space="preserve">Прочие неналоговые доходы бюджетов сельских поселений 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</si>
  <si>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</si>
  <si>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230 1 16  10031 10 0000 140</t>
  </si>
  <si>
    <t>ШТРАФЫ, САНКЦИИ, ВОЗМЕЩЕНИЕ УЩЕРБА</t>
  </si>
  <si>
    <t>000 1 16 00000 00 0000 000</t>
  </si>
  <si>
    <t>000 1 14 00000 00 0000 000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</si>
  <si>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</si>
  <si>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</si>
  <si>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</si>
  <si>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</si>
  <si>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230 1 14 06025 10 0000 430</t>
  </si>
  <si>
    <t>000 1 16 10000 00 0000 140</t>
  </si>
  <si>
    <t>Платежи в целях возме-щения причиненного ущерба (убытков)</t>
  </si>
  <si>
    <t>Приложение  № 2 к решению Совета Ингарского сельского пселения
 от 13.04.2023г.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</si>
</sst>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center" vertical="top"/>
    </xf>
    <xf numFmtId="4" fontId="3" fillId="2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4" fontId="3" fillId="2" borderId="8" xfId="0" applyNumberFormat="1" applyFont="1" applyFill="1" applyBorder="1" applyAlignment="1">
      <alignment horizontal="center" vertical="top"/>
    </xf>
    <xf numFmtId="4" fontId="8" fillId="2" borderId="2" xfId="0" applyNumberFormat="1" applyFont="1" applyFill="1" applyBorder="1" applyAlignment="1">
      <alignment horizontal="center" vertical="top"/>
    </xf>
    <xf numFmtId="4" fontId="8" fillId="2" borderId="8" xfId="0" applyNumberFormat="1" applyFont="1" applyFill="1" applyBorder="1" applyAlignment="1">
      <alignment horizontal="center" vertical="top"/>
    </xf>
    <xf numFmtId="0" fontId="0" fillId="2" borderId="0" xfId="0" applyFill="1"/>
    <xf numFmtId="0" fontId="2" fillId="2" borderId="2" xfId="0" applyFont="1" applyFill="1" applyBorder="1" applyAlignment="1">
      <alignment horizontal="center" vertical="center"/>
    </xf>
    <xf numFmtId="0" fontId="9" fillId="2" borderId="0" xfId="0" applyFont="1" applyFill="1"/>
    <xf numFmtId="4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vertical="center"/>
    </xf>
    <xf numFmtId="4" fontId="0" fillId="2" borderId="0" xfId="0" applyNumberFormat="1" applyFill="1"/>
    <xf numFmtId="0" fontId="2" fillId="2" borderId="3" xfId="0" applyFont="1" applyFill="1" applyBorder="1" applyAlignment="1">
      <alignment horizontal="center" vertical="center"/>
    </xf>
    <xf numFmtId="4" fontId="3" fillId="2" borderId="9" xfId="0" applyNumberFormat="1" applyFont="1" applyFill="1" applyBorder="1" applyAlignment="1">
      <alignment horizontal="center" vertical="top"/>
    </xf>
    <xf numFmtId="4" fontId="3" fillId="2" borderId="12" xfId="0" applyNumberFormat="1" applyFont="1" applyFill="1" applyBorder="1" applyAlignment="1">
      <alignment horizontal="center" vertical="top"/>
    </xf>
    <xf numFmtId="4" fontId="8" fillId="2" borderId="9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4" fontId="2" fillId="2" borderId="4" xfId="0" applyNumberFormat="1" applyFont="1" applyFill="1" applyBorder="1" applyAlignment="1">
      <alignment horizontal="center" vertical="top"/>
    </xf>
    <xf numFmtId="4" fontId="2" fillId="2" borderId="11" xfId="0" applyNumberFormat="1" applyFont="1" applyFill="1" applyBorder="1" applyAlignment="1">
      <alignment horizontal="center" vertical="top"/>
    </xf>
    <xf numFmtId="0" fontId="2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 wrapText="1"/>
    </xf>
    <xf numFmtId="4" fontId="2" fillId="2" borderId="3" xfId="0" applyNumberFormat="1" applyFont="1" applyFill="1" applyBorder="1" applyAlignment="1">
      <alignment horizontal="center" vertical="top"/>
    </xf>
    <xf numFmtId="49" fontId="3" fillId="2" borderId="8" xfId="0" applyNumberFormat="1" applyFont="1" applyFill="1" applyBorder="1" applyAlignment="1">
      <alignment vertical="center" wrapText="1"/>
    </xf>
    <xf numFmtId="4" fontId="3" fillId="2" borderId="14" xfId="0" applyNumberFormat="1" applyFont="1" applyFill="1" applyBorder="1" applyAlignment="1">
      <alignment horizontal="center" vertical="top"/>
    </xf>
    <xf numFmtId="0" fontId="7" fillId="2" borderId="4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top" wrapText="1"/>
    </xf>
    <xf numFmtId="4" fontId="2" fillId="2" borderId="8" xfId="0" applyNumberFormat="1" applyFont="1" applyFill="1" applyBorder="1" applyAlignment="1">
      <alignment horizontal="center" vertical="top"/>
    </xf>
    <xf numFmtId="0" fontId="6" fillId="2" borderId="8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vertical="top" wrapText="1"/>
    </xf>
    <xf numFmtId="49" fontId="2" fillId="2" borderId="2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" fontId="2" fillId="2" borderId="6" xfId="0" applyNumberFormat="1" applyFont="1" applyFill="1" applyBorder="1" applyAlignment="1">
      <alignment horizontal="center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right" wrapText="1"/>
    </xf>
    <xf numFmtId="0" fontId="5" fillId="2" borderId="8" xfId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center" vertical="top"/>
    </xf>
    <xf numFmtId="49" fontId="2" fillId="2" borderId="4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center" vertical="top"/>
    </xf>
    <xf numFmtId="0" fontId="2" fillId="2" borderId="7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0" fontId="2" fillId="0" borderId="2" xfId="0" applyFont="1" applyBorder="1"/>
    <xf numFmtId="0" fontId="11" fillId="2" borderId="15" xfId="0" applyFont="1" applyFill="1" applyBorder="1" applyAlignment="1">
      <alignment horizontal="right"/>
    </xf>
    <xf numFmtId="0" fontId="12" fillId="2" borderId="15" xfId="0" applyFont="1" applyFill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/>
    <xf numFmtId="0" fontId="13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tabSelected="1" workbookViewId="0">
      <selection activeCell="B1" sqref="B1"/>
    </sheetView>
  </sheetViews>
  <sheetFormatPr defaultRowHeight="15" x14ac:dyDescent="0.25"/>
  <cols>
    <col min="1" max="1" width="29.28515625" style="18" customWidth="1"/>
    <col min="2" max="2" width="42.28515625" style="18" customWidth="1"/>
    <col min="3" max="3" width="19.7109375" style="18" customWidth="1"/>
    <col min="4" max="4" width="19.28515625" style="18" customWidth="1"/>
    <col min="5" max="5" width="18.7109375" style="18" customWidth="1"/>
    <col min="6" max="16384" width="9.140625" style="18"/>
  </cols>
  <sheetData>
    <row r="1" spans="1:7" ht="75.75" customHeight="1" x14ac:dyDescent="0.25">
      <c r="A1" s="54"/>
      <c r="B1" s="55"/>
      <c r="C1" s="72" t="s">
        <v>121</v>
      </c>
      <c r="D1" s="73"/>
      <c r="E1" s="73"/>
    </row>
    <row r="2" spans="1:7" ht="42" customHeight="1" x14ac:dyDescent="0.25">
      <c r="A2" s="70" t="s">
        <v>80</v>
      </c>
      <c r="B2" s="71"/>
      <c r="C2" s="71"/>
      <c r="D2" s="71"/>
      <c r="E2" s="71"/>
    </row>
    <row r="3" spans="1:7" ht="11.25" customHeight="1" thickBot="1" x14ac:dyDescent="0.3">
      <c r="A3" s="36"/>
      <c r="B3" s="37"/>
      <c r="C3" s="38"/>
      <c r="D3" s="68" t="s">
        <v>27</v>
      </c>
      <c r="E3" s="69"/>
    </row>
    <row r="4" spans="1:7" ht="48" thickBot="1" x14ac:dyDescent="0.3">
      <c r="A4" s="39" t="s">
        <v>0</v>
      </c>
      <c r="B4" s="40" t="s">
        <v>1</v>
      </c>
      <c r="C4" s="19" t="s">
        <v>71</v>
      </c>
      <c r="D4" s="24" t="s">
        <v>79</v>
      </c>
      <c r="E4" s="19" t="s">
        <v>81</v>
      </c>
      <c r="G4" s="20"/>
    </row>
    <row r="5" spans="1:7" ht="32.25" thickBot="1" x14ac:dyDescent="0.3">
      <c r="A5" s="8" t="s">
        <v>2</v>
      </c>
      <c r="B5" s="9" t="s">
        <v>3</v>
      </c>
      <c r="C5" s="17">
        <f>SUM(C6+C11+C14+C22+C26+C33+C36+C39)</f>
        <v>2434546.1700000004</v>
      </c>
      <c r="D5" s="17">
        <f>SUM(D6+D14+D22+D26+D39+D11)</f>
        <v>2226760</v>
      </c>
      <c r="E5" s="17">
        <f>SUM(E6+E11+E14+E22+E26+E39)</f>
        <v>2285260</v>
      </c>
    </row>
    <row r="6" spans="1:7" ht="16.5" thickBot="1" x14ac:dyDescent="0.3">
      <c r="A6" s="1" t="s">
        <v>4</v>
      </c>
      <c r="B6" s="2" t="s">
        <v>5</v>
      </c>
      <c r="C6" s="14">
        <f>SUM(C7)</f>
        <v>280500</v>
      </c>
      <c r="D6" s="28">
        <f>SUM(D7)</f>
        <v>286500</v>
      </c>
      <c r="E6" s="14">
        <f>SUM(E7)</f>
        <v>294000</v>
      </c>
    </row>
    <row r="7" spans="1:7" ht="16.5" thickBot="1" x14ac:dyDescent="0.3">
      <c r="A7" s="1" t="s">
        <v>6</v>
      </c>
      <c r="B7" s="2" t="s">
        <v>7</v>
      </c>
      <c r="C7" s="14">
        <f>SUM(C8:C10)</f>
        <v>280500</v>
      </c>
      <c r="D7" s="28">
        <f>SUM(D8:D10)</f>
        <v>286500</v>
      </c>
      <c r="E7" s="14">
        <f>SUM(E8:E10)</f>
        <v>294000</v>
      </c>
    </row>
    <row r="8" spans="1:7" ht="126.75" thickBot="1" x14ac:dyDescent="0.3">
      <c r="A8" s="3" t="s">
        <v>8</v>
      </c>
      <c r="B8" s="4" t="s">
        <v>9</v>
      </c>
      <c r="C8" s="25">
        <v>249500</v>
      </c>
      <c r="D8" s="13">
        <v>255000</v>
      </c>
      <c r="E8" s="13">
        <v>262500</v>
      </c>
    </row>
    <row r="9" spans="1:7" ht="181.5" customHeight="1" thickBot="1" x14ac:dyDescent="0.3">
      <c r="A9" s="3" t="s">
        <v>10</v>
      </c>
      <c r="B9" s="4" t="s">
        <v>11</v>
      </c>
      <c r="C9" s="25">
        <v>25000</v>
      </c>
      <c r="D9" s="13">
        <v>25000</v>
      </c>
      <c r="E9" s="13">
        <v>25000</v>
      </c>
    </row>
    <row r="10" spans="1:7" ht="79.5" thickBot="1" x14ac:dyDescent="0.3">
      <c r="A10" s="6" t="s">
        <v>12</v>
      </c>
      <c r="B10" s="29" t="s">
        <v>13</v>
      </c>
      <c r="C10" s="25">
        <v>6000</v>
      </c>
      <c r="D10" s="13">
        <v>6500</v>
      </c>
      <c r="E10" s="13">
        <v>6500</v>
      </c>
    </row>
    <row r="11" spans="1:7" ht="32.25" thickBot="1" x14ac:dyDescent="0.3">
      <c r="A11" s="8" t="s">
        <v>65</v>
      </c>
      <c r="B11" s="8" t="s">
        <v>66</v>
      </c>
      <c r="C11" s="28">
        <f>SUM(C12)</f>
        <v>9000</v>
      </c>
      <c r="D11" s="28">
        <f t="shared" ref="D11:E12" si="0">SUM(D12)</f>
        <v>9000</v>
      </c>
      <c r="E11" s="14">
        <f t="shared" si="0"/>
        <v>15000</v>
      </c>
    </row>
    <row r="12" spans="1:7" ht="16.5" thickBot="1" x14ac:dyDescent="0.3">
      <c r="A12" s="8" t="s">
        <v>68</v>
      </c>
      <c r="B12" s="61" t="s">
        <v>67</v>
      </c>
      <c r="C12" s="28">
        <f>SUM(C13)</f>
        <v>9000</v>
      </c>
      <c r="D12" s="28">
        <f t="shared" si="0"/>
        <v>9000</v>
      </c>
      <c r="E12" s="14">
        <f t="shared" si="0"/>
        <v>15000</v>
      </c>
    </row>
    <row r="13" spans="1:7" ht="16.5" thickBot="1" x14ac:dyDescent="0.3">
      <c r="A13" s="6" t="s">
        <v>69</v>
      </c>
      <c r="B13" s="6" t="s">
        <v>67</v>
      </c>
      <c r="C13" s="25">
        <v>9000</v>
      </c>
      <c r="D13" s="25">
        <v>9000</v>
      </c>
      <c r="E13" s="13">
        <v>15000</v>
      </c>
    </row>
    <row r="14" spans="1:7" ht="16.5" thickBot="1" x14ac:dyDescent="0.3">
      <c r="A14" s="8" t="s">
        <v>14</v>
      </c>
      <c r="B14" s="8" t="s">
        <v>15</v>
      </c>
      <c r="C14" s="14">
        <f>C15+C17</f>
        <v>1840000</v>
      </c>
      <c r="D14" s="28">
        <f>D16+D17</f>
        <v>1885000</v>
      </c>
      <c r="E14" s="14">
        <f>E16+E17</f>
        <v>1930000</v>
      </c>
    </row>
    <row r="15" spans="1:7" ht="16.5" thickBot="1" x14ac:dyDescent="0.3">
      <c r="A15" s="8" t="s">
        <v>43</v>
      </c>
      <c r="B15" s="61" t="s">
        <v>44</v>
      </c>
      <c r="C15" s="13">
        <f>SUM(C16)</f>
        <v>770000</v>
      </c>
      <c r="D15" s="13">
        <f>SUM(D16)</f>
        <v>795000</v>
      </c>
      <c r="E15" s="13">
        <f>SUM(E16)</f>
        <v>800000</v>
      </c>
    </row>
    <row r="16" spans="1:7" ht="79.5" thickBot="1" x14ac:dyDescent="0.3">
      <c r="A16" s="3" t="s">
        <v>32</v>
      </c>
      <c r="B16" s="7" t="s">
        <v>42</v>
      </c>
      <c r="C16" s="44">
        <v>770000</v>
      </c>
      <c r="D16" s="11">
        <v>795000</v>
      </c>
      <c r="E16" s="11">
        <v>800000</v>
      </c>
    </row>
    <row r="17" spans="1:5" ht="16.5" thickBot="1" x14ac:dyDescent="0.3">
      <c r="A17" s="8" t="s">
        <v>76</v>
      </c>
      <c r="B17" s="9" t="s">
        <v>16</v>
      </c>
      <c r="C17" s="13">
        <f>SUM(C18+C20)</f>
        <v>1070000</v>
      </c>
      <c r="D17" s="13">
        <f>D19+D21</f>
        <v>1090000</v>
      </c>
      <c r="E17" s="13">
        <f>E19+E21</f>
        <v>1130000</v>
      </c>
    </row>
    <row r="18" spans="1:5" ht="16.5" thickBot="1" x14ac:dyDescent="0.3">
      <c r="A18" s="30" t="s">
        <v>75</v>
      </c>
      <c r="B18" s="31" t="s">
        <v>45</v>
      </c>
      <c r="C18" s="26">
        <f>SUM(C19)</f>
        <v>310000</v>
      </c>
      <c r="D18" s="15">
        <f>SUM(D19)</f>
        <v>320000</v>
      </c>
      <c r="E18" s="15">
        <v>270000</v>
      </c>
    </row>
    <row r="19" spans="1:5" ht="63.75" thickBot="1" x14ac:dyDescent="0.3">
      <c r="A19" s="30" t="s">
        <v>30</v>
      </c>
      <c r="B19" s="31" t="s">
        <v>40</v>
      </c>
      <c r="C19" s="26">
        <v>310000</v>
      </c>
      <c r="D19" s="15">
        <v>320000</v>
      </c>
      <c r="E19" s="15">
        <v>350000</v>
      </c>
    </row>
    <row r="20" spans="1:5" ht="16.5" thickBot="1" x14ac:dyDescent="0.3">
      <c r="A20" s="30" t="s">
        <v>77</v>
      </c>
      <c r="B20" s="31" t="s">
        <v>78</v>
      </c>
      <c r="C20" s="26">
        <f>SUM(C21)</f>
        <v>760000</v>
      </c>
      <c r="D20" s="15">
        <f>SUM(D21)</f>
        <v>770000</v>
      </c>
      <c r="E20" s="15">
        <f>SUM(E21)</f>
        <v>780000</v>
      </c>
    </row>
    <row r="21" spans="1:5" ht="63.75" thickBot="1" x14ac:dyDescent="0.3">
      <c r="A21" s="6" t="s">
        <v>31</v>
      </c>
      <c r="B21" s="7" t="s">
        <v>41</v>
      </c>
      <c r="C21" s="25">
        <v>760000</v>
      </c>
      <c r="D21" s="13">
        <v>770000</v>
      </c>
      <c r="E21" s="13">
        <v>780000</v>
      </c>
    </row>
    <row r="22" spans="1:5" ht="87" customHeight="1" thickBot="1" x14ac:dyDescent="0.3">
      <c r="A22" s="1" t="s">
        <v>17</v>
      </c>
      <c r="B22" s="2" t="s">
        <v>18</v>
      </c>
      <c r="C22" s="32">
        <f t="shared" ref="C22:E23" si="1">SUM(C23)</f>
        <v>5600.48</v>
      </c>
      <c r="D22" s="33">
        <f t="shared" si="1"/>
        <v>11460</v>
      </c>
      <c r="E22" s="32">
        <f t="shared" si="1"/>
        <v>11460</v>
      </c>
    </row>
    <row r="23" spans="1:5" ht="102.75" customHeight="1" thickBot="1" x14ac:dyDescent="0.3">
      <c r="A23" s="1" t="s">
        <v>47</v>
      </c>
      <c r="B23" s="61" t="s">
        <v>46</v>
      </c>
      <c r="C23" s="21">
        <f t="shared" si="1"/>
        <v>5600.48</v>
      </c>
      <c r="D23" s="13">
        <f t="shared" si="1"/>
        <v>11460</v>
      </c>
      <c r="E23" s="13">
        <f t="shared" si="1"/>
        <v>11460</v>
      </c>
    </row>
    <row r="24" spans="1:5" ht="128.25" customHeight="1" thickBot="1" x14ac:dyDescent="0.3">
      <c r="A24" s="62" t="s">
        <v>63</v>
      </c>
      <c r="B24" s="62" t="s">
        <v>64</v>
      </c>
      <c r="C24" s="60">
        <f>SUM(C25)</f>
        <v>5600.48</v>
      </c>
      <c r="D24" s="13">
        <v>11460</v>
      </c>
      <c r="E24" s="13">
        <v>11460</v>
      </c>
    </row>
    <row r="25" spans="1:5" ht="111.75" customHeight="1" thickBot="1" x14ac:dyDescent="0.3">
      <c r="A25" s="45" t="s">
        <v>33</v>
      </c>
      <c r="B25" s="4" t="s">
        <v>34</v>
      </c>
      <c r="C25" s="13">
        <v>5600.48</v>
      </c>
      <c r="D25" s="12">
        <v>11460</v>
      </c>
      <c r="E25" s="11">
        <v>11460</v>
      </c>
    </row>
    <row r="26" spans="1:5" ht="45.75" customHeight="1" thickBot="1" x14ac:dyDescent="0.3">
      <c r="A26" s="46" t="s">
        <v>24</v>
      </c>
      <c r="B26" s="47" t="s">
        <v>107</v>
      </c>
      <c r="C26" s="48">
        <f>SUM(C27+C30)</f>
        <v>265660.51</v>
      </c>
      <c r="D26" s="48">
        <f>D29</f>
        <v>30000</v>
      </c>
      <c r="E26" s="48">
        <f>E29</f>
        <v>30000</v>
      </c>
    </row>
    <row r="27" spans="1:5" ht="43.5" customHeight="1" thickBot="1" x14ac:dyDescent="0.3">
      <c r="A27" s="56" t="s">
        <v>50</v>
      </c>
      <c r="B27" s="47" t="s">
        <v>51</v>
      </c>
      <c r="C27" s="48">
        <f>SUM(C28)</f>
        <v>30000</v>
      </c>
      <c r="D27" s="57">
        <v>30000</v>
      </c>
      <c r="E27" s="48">
        <v>30000</v>
      </c>
    </row>
    <row r="28" spans="1:5" ht="39.75" customHeight="1" thickBot="1" x14ac:dyDescent="0.3">
      <c r="A28" s="56" t="s">
        <v>48</v>
      </c>
      <c r="B28" s="47" t="s">
        <v>49</v>
      </c>
      <c r="C28" s="48">
        <f>SUM(C29)</f>
        <v>30000</v>
      </c>
      <c r="D28" s="57">
        <v>30000</v>
      </c>
      <c r="E28" s="48">
        <v>30000</v>
      </c>
    </row>
    <row r="29" spans="1:5" ht="59.25" customHeight="1" thickBot="1" x14ac:dyDescent="0.3">
      <c r="A29" s="49" t="s">
        <v>35</v>
      </c>
      <c r="B29" s="50" t="s">
        <v>106</v>
      </c>
      <c r="C29" s="13">
        <v>30000</v>
      </c>
      <c r="D29" s="25">
        <v>30000</v>
      </c>
      <c r="E29" s="13">
        <v>30000</v>
      </c>
    </row>
    <row r="30" spans="1:5" ht="33.75" customHeight="1" thickBot="1" x14ac:dyDescent="0.3">
      <c r="A30" s="8" t="s">
        <v>85</v>
      </c>
      <c r="B30" s="8" t="s">
        <v>83</v>
      </c>
      <c r="C30" s="14">
        <f>SUM(C31)</f>
        <v>235660.51</v>
      </c>
      <c r="D30" s="42">
        <v>0</v>
      </c>
      <c r="E30" s="14">
        <v>0</v>
      </c>
    </row>
    <row r="31" spans="1:5" ht="47.25" customHeight="1" thickBot="1" x14ac:dyDescent="0.3">
      <c r="A31" s="43" t="s">
        <v>86</v>
      </c>
      <c r="B31" s="31" t="s">
        <v>84</v>
      </c>
      <c r="C31" s="15">
        <f>SUM(C32)</f>
        <v>235660.51</v>
      </c>
      <c r="D31" s="12">
        <v>0</v>
      </c>
      <c r="E31" s="15">
        <v>0</v>
      </c>
    </row>
    <row r="32" spans="1:5" ht="47.25" customHeight="1" thickBot="1" x14ac:dyDescent="0.3">
      <c r="A32" s="43" t="s">
        <v>88</v>
      </c>
      <c r="B32" s="31" t="s">
        <v>87</v>
      </c>
      <c r="C32" s="15">
        <v>235660.51</v>
      </c>
      <c r="D32" s="25">
        <v>0</v>
      </c>
      <c r="E32" s="13">
        <v>0</v>
      </c>
    </row>
    <row r="33" spans="1:5" ht="47.25" customHeight="1" thickBot="1" x14ac:dyDescent="0.3">
      <c r="A33" s="65" t="s">
        <v>113</v>
      </c>
      <c r="B33" s="64" t="s">
        <v>114</v>
      </c>
      <c r="C33" s="48">
        <f>SUM(C34)</f>
        <v>3785.18</v>
      </c>
      <c r="D33" s="25">
        <v>0</v>
      </c>
      <c r="E33" s="13">
        <v>0</v>
      </c>
    </row>
    <row r="34" spans="1:5" ht="47.25" customHeight="1" thickBot="1" x14ac:dyDescent="0.3">
      <c r="A34" s="65" t="s">
        <v>116</v>
      </c>
      <c r="B34" s="31" t="s">
        <v>115</v>
      </c>
      <c r="C34" s="15">
        <f>SUM(C35)</f>
        <v>3785.18</v>
      </c>
      <c r="D34" s="25">
        <v>0</v>
      </c>
      <c r="E34" s="13">
        <v>0</v>
      </c>
    </row>
    <row r="35" spans="1:5" ht="47.25" customHeight="1" thickBot="1" x14ac:dyDescent="0.3">
      <c r="A35" s="43" t="s">
        <v>118</v>
      </c>
      <c r="B35" s="31" t="s">
        <v>117</v>
      </c>
      <c r="C35" s="15">
        <v>3785.18</v>
      </c>
      <c r="D35" s="25">
        <v>0</v>
      </c>
      <c r="E35" s="13">
        <v>0</v>
      </c>
    </row>
    <row r="36" spans="1:5" ht="47.25" customHeight="1" thickBot="1" x14ac:dyDescent="0.3">
      <c r="A36" s="65" t="s">
        <v>112</v>
      </c>
      <c r="B36" s="64" t="s">
        <v>111</v>
      </c>
      <c r="C36" s="48">
        <f>SUM(C38)</f>
        <v>25200</v>
      </c>
      <c r="D36" s="14">
        <v>0</v>
      </c>
      <c r="E36" s="14">
        <v>0</v>
      </c>
    </row>
    <row r="37" spans="1:5" ht="47.25" customHeight="1" thickBot="1" x14ac:dyDescent="0.3">
      <c r="A37" s="67" t="s">
        <v>119</v>
      </c>
      <c r="B37" s="31" t="s">
        <v>120</v>
      </c>
      <c r="C37" s="48">
        <v>25200</v>
      </c>
      <c r="D37" s="14">
        <v>0</v>
      </c>
      <c r="E37" s="14">
        <v>0</v>
      </c>
    </row>
    <row r="38" spans="1:5" ht="69" customHeight="1" thickBot="1" x14ac:dyDescent="0.3">
      <c r="A38" s="66" t="s">
        <v>110</v>
      </c>
      <c r="B38" s="31" t="s">
        <v>109</v>
      </c>
      <c r="C38" s="15">
        <v>25200</v>
      </c>
      <c r="D38" s="13">
        <v>0</v>
      </c>
      <c r="E38" s="13">
        <v>0</v>
      </c>
    </row>
    <row r="39" spans="1:5" ht="30.75" customHeight="1" thickBot="1" x14ac:dyDescent="0.3">
      <c r="A39" s="51" t="s">
        <v>28</v>
      </c>
      <c r="B39" s="9" t="s">
        <v>29</v>
      </c>
      <c r="C39" s="14">
        <f>C41</f>
        <v>4800</v>
      </c>
      <c r="D39" s="14">
        <f>D41</f>
        <v>4800</v>
      </c>
      <c r="E39" s="14">
        <f>E41</f>
        <v>4800</v>
      </c>
    </row>
    <row r="40" spans="1:5" ht="30" customHeight="1" thickBot="1" x14ac:dyDescent="0.3">
      <c r="A40" s="58" t="s">
        <v>52</v>
      </c>
      <c r="B40" s="2" t="s">
        <v>53</v>
      </c>
      <c r="C40" s="48">
        <v>4800</v>
      </c>
      <c r="D40" s="57">
        <v>4800</v>
      </c>
      <c r="E40" s="48">
        <v>4800</v>
      </c>
    </row>
    <row r="41" spans="1:5" ht="47.25" customHeight="1" thickBot="1" x14ac:dyDescent="0.3">
      <c r="A41" s="52" t="s">
        <v>72</v>
      </c>
      <c r="B41" s="4" t="s">
        <v>108</v>
      </c>
      <c r="C41" s="15">
        <v>4800</v>
      </c>
      <c r="D41" s="26">
        <v>4800</v>
      </c>
      <c r="E41" s="15">
        <v>4800</v>
      </c>
    </row>
    <row r="42" spans="1:5" ht="16.5" thickBot="1" x14ac:dyDescent="0.3">
      <c r="A42" s="8" t="s">
        <v>19</v>
      </c>
      <c r="B42" s="9" t="s">
        <v>20</v>
      </c>
      <c r="C42" s="14">
        <f>SUM(C43+C60+C58)</f>
        <v>16656378.699999999</v>
      </c>
      <c r="D42" s="14">
        <f>D43</f>
        <v>9698100</v>
      </c>
      <c r="E42" s="14">
        <f>E43</f>
        <v>9699080</v>
      </c>
    </row>
    <row r="43" spans="1:5" ht="73.5" customHeight="1" thickBot="1" x14ac:dyDescent="0.3">
      <c r="A43" s="8" t="s">
        <v>21</v>
      </c>
      <c r="B43" s="9" t="s">
        <v>22</v>
      </c>
      <c r="C43" s="53">
        <f>C44+C49+C54+C56</f>
        <v>16737686.26</v>
      </c>
      <c r="D43" s="53">
        <f>D44+D52+D54</f>
        <v>9698100</v>
      </c>
      <c r="E43" s="53">
        <f>E44+E54</f>
        <v>9699080</v>
      </c>
    </row>
    <row r="44" spans="1:5" ht="33.75" customHeight="1" thickBot="1" x14ac:dyDescent="0.3">
      <c r="A44" s="1" t="s">
        <v>56</v>
      </c>
      <c r="B44" s="2" t="s">
        <v>25</v>
      </c>
      <c r="C44" s="28">
        <f>C45+C47</f>
        <v>11411275.17</v>
      </c>
      <c r="D44" s="14">
        <f>D48</f>
        <v>9396600</v>
      </c>
      <c r="E44" s="14">
        <f>E48</f>
        <v>9386900</v>
      </c>
    </row>
    <row r="45" spans="1:5" ht="42" customHeight="1" thickBot="1" x14ac:dyDescent="0.3">
      <c r="A45" s="1" t="s">
        <v>73</v>
      </c>
      <c r="B45" s="2" t="s">
        <v>57</v>
      </c>
      <c r="C45" s="28">
        <v>774075.17</v>
      </c>
      <c r="D45" s="14">
        <v>0</v>
      </c>
      <c r="E45" s="14">
        <v>0</v>
      </c>
    </row>
    <row r="46" spans="1:5" ht="53.25" customHeight="1" thickBot="1" x14ac:dyDescent="0.3">
      <c r="A46" s="3" t="s">
        <v>55</v>
      </c>
      <c r="B46" s="4" t="s">
        <v>39</v>
      </c>
      <c r="C46" s="25">
        <v>774075.17</v>
      </c>
      <c r="D46" s="13">
        <v>0</v>
      </c>
      <c r="E46" s="13">
        <v>0</v>
      </c>
    </row>
    <row r="47" spans="1:5" ht="36" customHeight="1" thickBot="1" x14ac:dyDescent="0.3">
      <c r="A47" s="1" t="s">
        <v>74</v>
      </c>
      <c r="B47" s="2" t="s">
        <v>58</v>
      </c>
      <c r="C47" s="28">
        <f>SUM(C48)</f>
        <v>10637200</v>
      </c>
      <c r="D47" s="14">
        <f>SUM(D48)</f>
        <v>9396600</v>
      </c>
      <c r="E47" s="14">
        <f>SUM(E48)</f>
        <v>9386900</v>
      </c>
    </row>
    <row r="48" spans="1:5" ht="47.25" customHeight="1" thickBot="1" x14ac:dyDescent="0.3">
      <c r="A48" s="3" t="s">
        <v>54</v>
      </c>
      <c r="B48" s="6" t="s">
        <v>38</v>
      </c>
      <c r="C48" s="25">
        <v>10637200</v>
      </c>
      <c r="D48" s="13">
        <v>9396600</v>
      </c>
      <c r="E48" s="13">
        <v>9386900</v>
      </c>
    </row>
    <row r="49" spans="1:5" ht="48" customHeight="1" thickBot="1" x14ac:dyDescent="0.3">
      <c r="A49" s="63" t="s">
        <v>91</v>
      </c>
      <c r="B49" s="5" t="s">
        <v>90</v>
      </c>
      <c r="C49" s="57">
        <f>SUM(C52+C50)</f>
        <v>2141375.4900000002</v>
      </c>
      <c r="D49" s="48">
        <v>0</v>
      </c>
      <c r="E49" s="48">
        <v>0</v>
      </c>
    </row>
    <row r="50" spans="1:5" ht="78.75" customHeight="1" thickBot="1" x14ac:dyDescent="0.3">
      <c r="A50" s="8" t="s">
        <v>96</v>
      </c>
      <c r="B50" s="8" t="s">
        <v>97</v>
      </c>
      <c r="C50" s="57">
        <v>344526.53</v>
      </c>
      <c r="D50" s="48">
        <v>0</v>
      </c>
      <c r="E50" s="48">
        <v>0</v>
      </c>
    </row>
    <row r="51" spans="1:5" ht="48" customHeight="1" thickBot="1" x14ac:dyDescent="0.3">
      <c r="A51" s="6" t="s">
        <v>94</v>
      </c>
      <c r="B51" s="6" t="s">
        <v>95</v>
      </c>
      <c r="C51" s="26">
        <v>344526.53</v>
      </c>
      <c r="D51" s="15">
        <v>0</v>
      </c>
      <c r="E51" s="15">
        <v>0</v>
      </c>
    </row>
    <row r="52" spans="1:5" ht="18.75" customHeight="1" thickBot="1" x14ac:dyDescent="0.3">
      <c r="A52" s="34" t="s">
        <v>89</v>
      </c>
      <c r="B52" s="8" t="s">
        <v>93</v>
      </c>
      <c r="C52" s="48">
        <f>SUM(C53)</f>
        <v>1796848.96</v>
      </c>
      <c r="D52" s="48">
        <f>D53</f>
        <v>0</v>
      </c>
      <c r="E52" s="48">
        <f>E53</f>
        <v>0</v>
      </c>
    </row>
    <row r="53" spans="1:5" ht="48.75" customHeight="1" thickBot="1" x14ac:dyDescent="0.3">
      <c r="A53" s="59" t="s">
        <v>59</v>
      </c>
      <c r="B53" s="7" t="s">
        <v>92</v>
      </c>
      <c r="C53" s="25">
        <v>1796848.96</v>
      </c>
      <c r="D53" s="13">
        <v>0</v>
      </c>
      <c r="E53" s="13">
        <v>0</v>
      </c>
    </row>
    <row r="54" spans="1:5" ht="39" customHeight="1" thickBot="1" x14ac:dyDescent="0.3">
      <c r="A54" s="8" t="s">
        <v>60</v>
      </c>
      <c r="B54" s="8" t="s">
        <v>26</v>
      </c>
      <c r="C54" s="28">
        <f>SUM(C55)</f>
        <v>288600</v>
      </c>
      <c r="D54" s="14">
        <f>SUM(D55)</f>
        <v>301500</v>
      </c>
      <c r="E54" s="14">
        <f>SUM(E55)</f>
        <v>312180</v>
      </c>
    </row>
    <row r="55" spans="1:5" ht="69" customHeight="1" thickBot="1" x14ac:dyDescent="0.3">
      <c r="A55" s="3" t="s">
        <v>62</v>
      </c>
      <c r="B55" s="35" t="s">
        <v>82</v>
      </c>
      <c r="C55" s="25">
        <v>288600</v>
      </c>
      <c r="D55" s="13">
        <v>301500</v>
      </c>
      <c r="E55" s="13">
        <v>312180</v>
      </c>
    </row>
    <row r="56" spans="1:5" ht="24.75" customHeight="1" thickBot="1" x14ac:dyDescent="0.3">
      <c r="A56" s="1" t="s">
        <v>61</v>
      </c>
      <c r="B56" s="41" t="s">
        <v>36</v>
      </c>
      <c r="C56" s="14">
        <f>C57</f>
        <v>2896435.6</v>
      </c>
      <c r="D56" s="28">
        <f>D57</f>
        <v>0</v>
      </c>
      <c r="E56" s="14">
        <f>E57</f>
        <v>0</v>
      </c>
    </row>
    <row r="57" spans="1:5" ht="45" customHeight="1" thickBot="1" x14ac:dyDescent="0.3">
      <c r="A57" s="3" t="s">
        <v>70</v>
      </c>
      <c r="B57" s="10" t="s">
        <v>37</v>
      </c>
      <c r="C57" s="13">
        <v>2896435.6</v>
      </c>
      <c r="D57" s="25">
        <v>0</v>
      </c>
      <c r="E57" s="13">
        <v>0</v>
      </c>
    </row>
    <row r="58" spans="1:5" ht="45" customHeight="1" thickBot="1" x14ac:dyDescent="0.3">
      <c r="A58" s="1" t="s">
        <v>100</v>
      </c>
      <c r="B58" s="41" t="s">
        <v>101</v>
      </c>
      <c r="C58" s="14">
        <f>SUM(C59)</f>
        <v>23200.44</v>
      </c>
      <c r="D58" s="25">
        <v>0</v>
      </c>
      <c r="E58" s="13">
        <v>0</v>
      </c>
    </row>
    <row r="59" spans="1:5" ht="44.25" customHeight="1" thickBot="1" x14ac:dyDescent="0.3">
      <c r="A59" s="3" t="s">
        <v>99</v>
      </c>
      <c r="B59" s="10" t="s">
        <v>98</v>
      </c>
      <c r="C59" s="13">
        <v>23200.44</v>
      </c>
      <c r="D59" s="25">
        <v>0</v>
      </c>
      <c r="E59" s="13">
        <v>0</v>
      </c>
    </row>
    <row r="60" spans="1:5" ht="45" customHeight="1" thickBot="1" x14ac:dyDescent="0.3">
      <c r="A60" s="3" t="s">
        <v>105</v>
      </c>
      <c r="B60" s="41" t="s">
        <v>102</v>
      </c>
      <c r="C60" s="13">
        <f>SUM(C61)</f>
        <v>-104508</v>
      </c>
      <c r="D60" s="25">
        <v>0</v>
      </c>
      <c r="E60" s="13">
        <v>0</v>
      </c>
    </row>
    <row r="61" spans="1:5" ht="42" customHeight="1" thickBot="1" x14ac:dyDescent="0.3">
      <c r="A61" s="3" t="s">
        <v>104</v>
      </c>
      <c r="B61" s="10" t="s">
        <v>103</v>
      </c>
      <c r="C61" s="13">
        <v>-104508</v>
      </c>
      <c r="D61" s="25">
        <v>0</v>
      </c>
      <c r="E61" s="13">
        <v>0</v>
      </c>
    </row>
    <row r="62" spans="1:5" ht="16.5" thickBot="1" x14ac:dyDescent="0.3">
      <c r="A62" s="1" t="s">
        <v>23</v>
      </c>
      <c r="B62" s="2"/>
      <c r="C62" s="16">
        <f>C5+C42</f>
        <v>19090924.870000001</v>
      </c>
      <c r="D62" s="27">
        <f>D5+D42</f>
        <v>11924860</v>
      </c>
      <c r="E62" s="16">
        <f>E5+E42</f>
        <v>11984340</v>
      </c>
    </row>
    <row r="63" spans="1:5" ht="15.75" x14ac:dyDescent="0.25">
      <c r="A63" s="22"/>
    </row>
    <row r="64" spans="1:5" x14ac:dyDescent="0.25">
      <c r="C64" s="23"/>
      <c r="D64" s="23"/>
      <c r="E64" s="23"/>
    </row>
    <row r="67" spans="3:5" x14ac:dyDescent="0.25">
      <c r="C67" s="23"/>
      <c r="D67" s="23"/>
      <c r="E67" s="23"/>
    </row>
    <row r="69" spans="3:5" x14ac:dyDescent="0.25">
      <c r="C69" s="23"/>
      <c r="D69" s="23"/>
      <c r="E69" s="23"/>
    </row>
  </sheetData>
  <mergeCells count="3">
    <mergeCell ref="D3:E3"/>
    <mergeCell ref="A2:E2"/>
    <mergeCell ref="C1:E1"/>
  </mergeCells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2023-05-11T06:05:07Z</dcterms:modified>
</cp:coreProperties>
</file>