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3" i="1" l="1"/>
  <c r="C49" i="1"/>
  <c r="C52" i="1"/>
  <c r="E42" i="1" l="1"/>
  <c r="E43" i="1"/>
  <c r="E56" i="1"/>
  <c r="E54" i="1"/>
  <c r="C44" i="1" l="1"/>
  <c r="C45" i="1"/>
  <c r="C54" i="1" l="1"/>
  <c r="C31" i="1" l="1"/>
  <c r="C30" i="1" s="1"/>
  <c r="C26" i="1" s="1"/>
  <c r="E5" i="1" l="1"/>
  <c r="D5" i="1"/>
  <c r="E23" i="1" l="1"/>
  <c r="D23" i="1"/>
  <c r="C23" i="1"/>
  <c r="C24" i="1"/>
  <c r="D24" i="1"/>
  <c r="E22" i="1" l="1"/>
  <c r="E47" i="1"/>
  <c r="E44" i="1" s="1"/>
  <c r="E7" i="1"/>
  <c r="E6" i="1" s="1"/>
  <c r="E12" i="1"/>
  <c r="E11" i="1" s="1"/>
  <c r="E15" i="1"/>
  <c r="E18" i="1"/>
  <c r="E20" i="1"/>
  <c r="E39" i="1"/>
  <c r="E40" i="1"/>
  <c r="E26" i="1"/>
  <c r="E27" i="1"/>
  <c r="E28" i="1"/>
  <c r="E17" i="1" l="1"/>
  <c r="E14" i="1" s="1"/>
  <c r="E60" i="1" s="1"/>
  <c r="E30" i="1"/>
  <c r="D27" i="1"/>
  <c r="D28" i="1"/>
  <c r="C27" i="1"/>
  <c r="C28" i="1"/>
  <c r="D20" i="1" l="1"/>
  <c r="C20" i="1"/>
  <c r="D54" i="1" l="1"/>
  <c r="D47" i="1" l="1"/>
  <c r="D22" i="1" l="1"/>
  <c r="C22" i="1"/>
  <c r="D15" i="1" l="1"/>
  <c r="C15" i="1"/>
  <c r="D12" i="1"/>
  <c r="D11" i="1" s="1"/>
  <c r="C12" i="1"/>
  <c r="C11" i="1" s="1"/>
  <c r="C18" i="1" l="1"/>
  <c r="C47" i="1" l="1"/>
  <c r="C7" i="1"/>
  <c r="C6" i="1" s="1"/>
  <c r="D7" i="1"/>
  <c r="D6" i="1" s="1"/>
  <c r="D56" i="1" l="1"/>
  <c r="C56" i="1"/>
  <c r="D50" i="1" l="1"/>
  <c r="C50" i="1"/>
  <c r="D44" i="1" l="1"/>
  <c r="D43" i="1" s="1"/>
  <c r="D42" i="1" s="1"/>
  <c r="C42" i="1"/>
  <c r="D39" i="1" l="1"/>
  <c r="C39" i="1"/>
  <c r="D26" i="1"/>
  <c r="D17" i="1" l="1"/>
  <c r="D14" i="1" s="1"/>
  <c r="C17" i="1"/>
  <c r="C14" i="1" s="1"/>
  <c r="C5" i="1" s="1"/>
  <c r="C60" i="1" l="1"/>
  <c r="D60" i="1"/>
</calcChain>
</file>

<file path=xl/sharedStrings.xml><?xml version="1.0" encoding="utf-8"?>
<sst xmlns="http://schemas.openxmlformats.org/spreadsheetml/2006/main" count="118" uniqueCount="117">
  <si>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</si>
  <si>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</si>
  <si>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</si>
  <si>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</si>
  <si>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</si>
  <si>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</si>
  <si>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</si>
  <si>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</si>
  <si>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</si>
  <si>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</si>
  <si>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</si>
  <si>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</si>
  <si>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</si>
  <si>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</si>
  <si>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</si>
  <si>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</si>
  <si>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</si>
  <si>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</si>
  <si>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</si>
  <si>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</si>
  <si>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</si>
  <si>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</si>
  <si>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</si>
  <si>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</si>
  <si>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</si>
  <si>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</si>
  <si>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</si>
  <si>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</si>
  <si>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</si>
  <si>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</si>
  <si>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</si>
  <si>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</si>
  <si>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</si>
  <si>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</si>
  <si>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</si>
  <si>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</si>
  <si>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</si>
  <si>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</si>
  <si>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</si>
  <si>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</si>
  <si>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</si>
  <si>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</si>
  <si>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</si>
  <si>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</si>
  <si>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</si>
  <si>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</si>
  <si>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</si>
  <si>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</si>
  <si>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</si>
  <si>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</si>
  <si>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</si>
  <si>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</si>
  <si>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</si>
  <si>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</si>
  <si>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</si>
  <si>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</si>
  <si>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</si>
  <si>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</si>
  <si>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</si>
  <si>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</si>
  <si>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</si>
  <si>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</si>
  <si>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</si>
  <si>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</si>
  <si>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</si>
  <si>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</si>
  <si>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</si>
  <si>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</si>
  <si>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</si>
  <si>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</si>
  <si>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</si>
  <si>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</si>
  <si>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</si>
  <si>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</si>
  <si>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</si>
  <si>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</si>
  <si>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</si>
  <si>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</si>
  <si>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</si>
  <si>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</si>
  <si>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</si>
  <si>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</si>
  <si>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</si>
  <si>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</si>
  <si>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</si>
  <si>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</si>
  <si>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</si>
  <si>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</si>
  <si>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Субсидии бюджтам бюджетной системы Российской Федерации (межбюджетные субсидии)</t>
  </si>
  <si>
    <t>000 2 02 20000 00 000 150</t>
  </si>
  <si>
    <t>Прочие субсидии бюджетам сельских поселений</t>
  </si>
  <si>
    <t>Прочие субсидии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</si>
  <si>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</si>
  <si>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</si>
  <si>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230 2 19 60010 10 0000  150</t>
  </si>
  <si>
    <t>000 2 19 00000 00 0000 000</t>
  </si>
  <si>
    <t xml:space="preserve">Прочие доходы от оказания платных услуг (работ) получателями средств бюджетов сельских поселений </t>
  </si>
  <si>
    <t>ДОХОДЫ ОТ ОКАЗАНИЯ ПЛАТНЫХ УСЛУГ И КОМПЕНСАЦИИ ЗАТРАТ ГОСУДАРСТВА</t>
  </si>
  <si>
    <t xml:space="preserve">Прочие неналоговые доходы бюджетов сельских поселений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</si>
  <si>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</si>
  <si>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</si>
  <si>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</si>
  <si>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000 1 16 00000 00 0000 000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</si>
  <si>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</si>
  <si>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</si>
  <si>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</si>
  <si>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</si>
  <si>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</si>
  <si>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</si>
  <si>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000 1 16 10000 00 0000 140</t>
  </si>
  <si>
    <t>Платежи в целях возме-щения причиненного ущерба (убытков)</t>
  </si>
  <si>
    <t>Доходы бюджета Ингарского сельского поселения на 2024 год и на плановый период 2025 и 2026 годов</t>
  </si>
  <si>
    <t>230  2 02 25513 10 0000 150</t>
  </si>
  <si>
    <t>Субсидии бюджетам сельских поселений на развитие сети учреждений культурно-досугового типа</t>
  </si>
  <si>
    <t>Субсидии бюджетам на развитие сети учреждений культурно-досугового типа</t>
  </si>
  <si>
    <t>000 2 02 25513 00 0000 150</t>
  </si>
  <si>
    <t>Приложение  № 2 к решению Совета Ингарского сельского пселения от 26.12.2023г.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</si>
</sst>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0" fillId="0" borderId="0" xfId="0" applyAlignment="1"/>
    <xf numFmtId="49" fontId="3" fillId="2" borderId="6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12" fillId="2" borderId="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4" fontId="2" fillId="2" borderId="15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0" fontId="0" fillId="2" borderId="0" xfId="0" applyFont="1" applyFill="1"/>
    <xf numFmtId="49" fontId="8" fillId="2" borderId="2" xfId="0" applyNumberFormat="1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workbookViewId="0">
      <selection activeCell="C1" sqref="C1:E1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28515625" style="18" customWidth="1"/>
    <col min="4" max="5" width="18.7109375" style="18" customWidth="1"/>
    <col min="6" max="16384" width="9.140625" style="18"/>
  </cols>
  <sheetData>
    <row r="1" spans="1:7" ht="51" customHeight="1" x14ac:dyDescent="0.25">
      <c r="A1" s="51"/>
      <c r="B1" s="52"/>
      <c r="C1" s="77" t="s">
        <v>116</v>
      </c>
      <c r="D1" s="78"/>
      <c r="E1" s="78"/>
    </row>
    <row r="2" spans="1:7" ht="42" customHeight="1" x14ac:dyDescent="0.25">
      <c r="A2" s="75" t="s">
        <v>111</v>
      </c>
      <c r="B2" s="76"/>
      <c r="C2" s="76"/>
      <c r="D2" s="76"/>
      <c r="E2" s="62"/>
    </row>
    <row r="3" spans="1:7" ht="11.25" customHeight="1" thickBot="1" x14ac:dyDescent="0.3">
      <c r="A3" s="35"/>
      <c r="B3" s="36"/>
      <c r="C3" s="73" t="s">
        <v>27</v>
      </c>
      <c r="D3" s="74"/>
      <c r="E3" s="65"/>
    </row>
    <row r="4" spans="1:7" ht="48" thickBot="1" x14ac:dyDescent="0.3">
      <c r="A4" s="37" t="s">
        <v>0</v>
      </c>
      <c r="B4" s="38" t="s">
        <v>1</v>
      </c>
      <c r="C4" s="23" t="s">
        <v>78</v>
      </c>
      <c r="D4" s="66" t="s">
        <v>79</v>
      </c>
      <c r="E4" s="19"/>
      <c r="G4" s="20"/>
    </row>
    <row r="5" spans="1:7" ht="32.25" thickBot="1" x14ac:dyDescent="0.3">
      <c r="A5" s="8" t="s">
        <v>2</v>
      </c>
      <c r="B5" s="9" t="s">
        <v>3</v>
      </c>
      <c r="C5" s="17">
        <f>SUM(C6+C11+C14+C22+C26+C39)</f>
        <v>2272876.63</v>
      </c>
      <c r="D5" s="67">
        <f>SUM(D6+D11+D14+D22+D26+D39)</f>
        <v>2041950</v>
      </c>
      <c r="E5" s="16">
        <f>SUM(E6+E11+E14+E22+E26+E39)</f>
        <v>2082500</v>
      </c>
    </row>
    <row r="6" spans="1:7" ht="16.5" thickBot="1" x14ac:dyDescent="0.3">
      <c r="A6" s="1" t="s">
        <v>4</v>
      </c>
      <c r="B6" s="2" t="s">
        <v>5</v>
      </c>
      <c r="C6" s="27">
        <f>SUM(C7)</f>
        <v>345400</v>
      </c>
      <c r="D6" s="27">
        <f>SUM(D7)</f>
        <v>366550</v>
      </c>
      <c r="E6" s="14">
        <f>SUM(E7)</f>
        <v>391100</v>
      </c>
    </row>
    <row r="7" spans="1:7" ht="16.5" thickBot="1" x14ac:dyDescent="0.3">
      <c r="A7" s="1" t="s">
        <v>6</v>
      </c>
      <c r="B7" s="2" t="s">
        <v>7</v>
      </c>
      <c r="C7" s="27">
        <f>SUM(C8:C10)</f>
        <v>345400</v>
      </c>
      <c r="D7" s="27">
        <f>SUM(D8:D10)</f>
        <v>366550</v>
      </c>
      <c r="E7" s="31">
        <f>SUM(E8:E10)</f>
        <v>391100</v>
      </c>
    </row>
    <row r="8" spans="1:7" ht="126.75" thickBot="1" x14ac:dyDescent="0.3">
      <c r="A8" s="3" t="s">
        <v>8</v>
      </c>
      <c r="B8" s="4" t="s">
        <v>9</v>
      </c>
      <c r="C8" s="13">
        <v>270500</v>
      </c>
      <c r="D8" s="24">
        <v>287000</v>
      </c>
      <c r="E8" s="13">
        <v>306200</v>
      </c>
    </row>
    <row r="9" spans="1:7" ht="181.5" customHeight="1" thickBot="1" x14ac:dyDescent="0.3">
      <c r="A9" s="3" t="s">
        <v>10</v>
      </c>
      <c r="B9" s="4" t="s">
        <v>11</v>
      </c>
      <c r="C9" s="13">
        <v>68700</v>
      </c>
      <c r="D9" s="24">
        <v>72950</v>
      </c>
      <c r="E9" s="13">
        <v>77850</v>
      </c>
    </row>
    <row r="10" spans="1:7" ht="79.5" thickBot="1" x14ac:dyDescent="0.3">
      <c r="A10" s="6" t="s">
        <v>12</v>
      </c>
      <c r="B10" s="28" t="s">
        <v>13</v>
      </c>
      <c r="C10" s="13">
        <v>6200</v>
      </c>
      <c r="D10" s="24">
        <v>6600</v>
      </c>
      <c r="E10" s="13">
        <v>7050</v>
      </c>
    </row>
    <row r="11" spans="1:7" ht="32.25" thickBot="1" x14ac:dyDescent="0.3">
      <c r="A11" s="8" t="s">
        <v>65</v>
      </c>
      <c r="B11" s="8" t="s">
        <v>66</v>
      </c>
      <c r="C11" s="27">
        <f t="shared" ref="C11:D12" si="0">SUM(C12)</f>
        <v>3900</v>
      </c>
      <c r="D11" s="27">
        <f t="shared" si="0"/>
        <v>4200</v>
      </c>
      <c r="E11" s="14">
        <f>SUM(E12)</f>
        <v>4200</v>
      </c>
    </row>
    <row r="12" spans="1:7" ht="16.5" thickBot="1" x14ac:dyDescent="0.3">
      <c r="A12" s="8" t="s">
        <v>68</v>
      </c>
      <c r="B12" s="57" t="s">
        <v>67</v>
      </c>
      <c r="C12" s="27">
        <f t="shared" si="0"/>
        <v>3900</v>
      </c>
      <c r="D12" s="27">
        <f t="shared" si="0"/>
        <v>4200</v>
      </c>
      <c r="E12" s="14">
        <f>SUM(E13)</f>
        <v>4200</v>
      </c>
    </row>
    <row r="13" spans="1:7" ht="16.5" thickBot="1" x14ac:dyDescent="0.3">
      <c r="A13" s="6" t="s">
        <v>69</v>
      </c>
      <c r="B13" s="6" t="s">
        <v>67</v>
      </c>
      <c r="C13" s="24">
        <v>3900</v>
      </c>
      <c r="D13" s="24">
        <v>4200</v>
      </c>
      <c r="E13" s="13">
        <v>4200</v>
      </c>
    </row>
    <row r="14" spans="1:7" ht="16.5" thickBot="1" x14ac:dyDescent="0.3">
      <c r="A14" s="8" t="s">
        <v>14</v>
      </c>
      <c r="B14" s="8" t="s">
        <v>15</v>
      </c>
      <c r="C14" s="27">
        <f>C16+C17</f>
        <v>1612000</v>
      </c>
      <c r="D14" s="27">
        <f>D16+D17</f>
        <v>1625000</v>
      </c>
      <c r="E14" s="14">
        <f>SUM(E15+E17)</f>
        <v>1638000</v>
      </c>
    </row>
    <row r="15" spans="1:7" ht="16.5" thickBot="1" x14ac:dyDescent="0.3">
      <c r="A15" s="8" t="s">
        <v>43</v>
      </c>
      <c r="B15" s="57" t="s">
        <v>44</v>
      </c>
      <c r="C15" s="13">
        <f>SUM(C16)</f>
        <v>713000</v>
      </c>
      <c r="D15" s="24">
        <f>SUM(D16)</f>
        <v>726000</v>
      </c>
      <c r="E15" s="13">
        <f>SUM(E16)</f>
        <v>739000</v>
      </c>
    </row>
    <row r="16" spans="1:7" ht="79.5" thickBot="1" x14ac:dyDescent="0.3">
      <c r="A16" s="3" t="s">
        <v>32</v>
      </c>
      <c r="B16" s="7" t="s">
        <v>42</v>
      </c>
      <c r="C16" s="11">
        <v>713000</v>
      </c>
      <c r="D16" s="68">
        <v>726000</v>
      </c>
      <c r="E16" s="11">
        <v>739000</v>
      </c>
    </row>
    <row r="17" spans="1:5" ht="16.5" thickBot="1" x14ac:dyDescent="0.3">
      <c r="A17" s="8" t="s">
        <v>75</v>
      </c>
      <c r="B17" s="9" t="s">
        <v>16</v>
      </c>
      <c r="C17" s="13">
        <f>C19+C21</f>
        <v>899000</v>
      </c>
      <c r="D17" s="24">
        <f>D19+D21</f>
        <v>899000</v>
      </c>
      <c r="E17" s="13">
        <f>SUM(E18+E20)</f>
        <v>899000</v>
      </c>
    </row>
    <row r="18" spans="1:5" ht="16.5" thickBot="1" x14ac:dyDescent="0.3">
      <c r="A18" s="29" t="s">
        <v>74</v>
      </c>
      <c r="B18" s="30" t="s">
        <v>45</v>
      </c>
      <c r="C18" s="15">
        <f>SUM(C19)</f>
        <v>166000</v>
      </c>
      <c r="D18" s="25">
        <v>270000</v>
      </c>
      <c r="E18" s="13">
        <f>SUM(E19)</f>
        <v>166000</v>
      </c>
    </row>
    <row r="19" spans="1:5" ht="63.75" thickBot="1" x14ac:dyDescent="0.3">
      <c r="A19" s="29" t="s">
        <v>30</v>
      </c>
      <c r="B19" s="30" t="s">
        <v>40</v>
      </c>
      <c r="C19" s="15">
        <v>166000</v>
      </c>
      <c r="D19" s="25">
        <v>166000</v>
      </c>
      <c r="E19" s="13">
        <v>166000</v>
      </c>
    </row>
    <row r="20" spans="1:5" ht="16.5" thickBot="1" x14ac:dyDescent="0.3">
      <c r="A20" s="29" t="s">
        <v>76</v>
      </c>
      <c r="B20" s="30" t="s">
        <v>77</v>
      </c>
      <c r="C20" s="15">
        <f>SUM(C21)</f>
        <v>733000</v>
      </c>
      <c r="D20" s="25">
        <f>SUM(D21)</f>
        <v>733000</v>
      </c>
      <c r="E20" s="13">
        <f>SUM(E21)</f>
        <v>733000</v>
      </c>
    </row>
    <row r="21" spans="1:5" ht="63.75" thickBot="1" x14ac:dyDescent="0.3">
      <c r="A21" s="6" t="s">
        <v>31</v>
      </c>
      <c r="B21" s="7" t="s">
        <v>41</v>
      </c>
      <c r="C21" s="13">
        <v>733000</v>
      </c>
      <c r="D21" s="24">
        <v>733000</v>
      </c>
      <c r="E21" s="13">
        <v>733000</v>
      </c>
    </row>
    <row r="22" spans="1:5" ht="87" customHeight="1" thickBot="1" x14ac:dyDescent="0.3">
      <c r="A22" s="1" t="s">
        <v>17</v>
      </c>
      <c r="B22" s="2" t="s">
        <v>18</v>
      </c>
      <c r="C22" s="32">
        <f t="shared" ref="C22:D22" si="1">SUM(C23)</f>
        <v>6400</v>
      </c>
      <c r="D22" s="32">
        <f t="shared" si="1"/>
        <v>6400</v>
      </c>
      <c r="E22" s="50">
        <f>SUM(E23)</f>
        <v>6400</v>
      </c>
    </row>
    <row r="23" spans="1:5" ht="102.75" customHeight="1" thickBot="1" x14ac:dyDescent="0.3">
      <c r="A23" s="1" t="s">
        <v>47</v>
      </c>
      <c r="B23" s="57" t="s">
        <v>46</v>
      </c>
      <c r="C23" s="13">
        <f>SUM(C24)</f>
        <v>6400</v>
      </c>
      <c r="D23" s="24">
        <f>SUM(D24)</f>
        <v>6400</v>
      </c>
      <c r="E23" s="13">
        <f>SUM(E24)</f>
        <v>6400</v>
      </c>
    </row>
    <row r="24" spans="1:5" ht="128.25" customHeight="1" thickBot="1" x14ac:dyDescent="0.3">
      <c r="A24" s="58" t="s">
        <v>63</v>
      </c>
      <c r="B24" s="58" t="s">
        <v>64</v>
      </c>
      <c r="C24" s="13">
        <f>SUM(C25)</f>
        <v>6400</v>
      </c>
      <c r="D24" s="24">
        <f>SUM(D25)</f>
        <v>6400</v>
      </c>
      <c r="E24" s="13">
        <v>6400</v>
      </c>
    </row>
    <row r="25" spans="1:5" ht="111.75" customHeight="1" thickBot="1" x14ac:dyDescent="0.3">
      <c r="A25" s="42" t="s">
        <v>33</v>
      </c>
      <c r="B25" s="4" t="s">
        <v>34</v>
      </c>
      <c r="C25" s="12">
        <v>6400</v>
      </c>
      <c r="D25" s="68">
        <v>6400</v>
      </c>
      <c r="E25" s="11">
        <v>6400</v>
      </c>
    </row>
    <row r="26" spans="1:5" ht="45.75" customHeight="1" thickBot="1" x14ac:dyDescent="0.3">
      <c r="A26" s="43" t="s">
        <v>24</v>
      </c>
      <c r="B26" s="44" t="s">
        <v>97</v>
      </c>
      <c r="C26" s="45">
        <f>SUM(C27+C30)</f>
        <v>300376.63</v>
      </c>
      <c r="D26" s="54">
        <f>D29</f>
        <v>35000</v>
      </c>
      <c r="E26" s="14">
        <f>SUM(E27)</f>
        <v>38000</v>
      </c>
    </row>
    <row r="27" spans="1:5" ht="43.5" customHeight="1" thickBot="1" x14ac:dyDescent="0.3">
      <c r="A27" s="53" t="s">
        <v>50</v>
      </c>
      <c r="B27" s="44" t="s">
        <v>51</v>
      </c>
      <c r="C27" s="54">
        <f>SUM(C28)</f>
        <v>33000</v>
      </c>
      <c r="D27" s="54">
        <f>SUM(D29)</f>
        <v>35000</v>
      </c>
      <c r="E27" s="14">
        <f>SUM(E28)</f>
        <v>38000</v>
      </c>
    </row>
    <row r="28" spans="1:5" ht="39.75" customHeight="1" thickBot="1" x14ac:dyDescent="0.3">
      <c r="A28" s="53" t="s">
        <v>48</v>
      </c>
      <c r="B28" s="44" t="s">
        <v>49</v>
      </c>
      <c r="C28" s="54">
        <f>SUM(C29)</f>
        <v>33000</v>
      </c>
      <c r="D28" s="54">
        <f>SUM(D29)</f>
        <v>35000</v>
      </c>
      <c r="E28" s="14">
        <f>SUM(E29)</f>
        <v>38000</v>
      </c>
    </row>
    <row r="29" spans="1:5" ht="57" customHeight="1" thickBot="1" x14ac:dyDescent="0.3">
      <c r="A29" s="46" t="s">
        <v>35</v>
      </c>
      <c r="B29" s="47" t="s">
        <v>96</v>
      </c>
      <c r="C29" s="24">
        <v>33000</v>
      </c>
      <c r="D29" s="24">
        <v>35000</v>
      </c>
      <c r="E29" s="13">
        <v>38000</v>
      </c>
    </row>
    <row r="30" spans="1:5" ht="36" customHeight="1" thickBot="1" x14ac:dyDescent="0.3">
      <c r="A30" s="8" t="s">
        <v>83</v>
      </c>
      <c r="B30" s="8" t="s">
        <v>81</v>
      </c>
      <c r="C30" s="40">
        <f>SUM(C31)</f>
        <v>267376.63</v>
      </c>
      <c r="D30" s="27">
        <v>0</v>
      </c>
      <c r="E30" s="14">
        <f>SUM(F31)</f>
        <v>0</v>
      </c>
    </row>
    <row r="31" spans="1:5" ht="29.25" customHeight="1" thickBot="1" x14ac:dyDescent="0.3">
      <c r="A31" s="41" t="s">
        <v>84</v>
      </c>
      <c r="B31" s="30" t="s">
        <v>82</v>
      </c>
      <c r="C31" s="12">
        <f>SUM(C32)</f>
        <v>267376.63</v>
      </c>
      <c r="D31" s="25">
        <v>0</v>
      </c>
      <c r="E31" s="13">
        <v>0</v>
      </c>
    </row>
    <row r="32" spans="1:5" ht="62.25" customHeight="1" thickBot="1" x14ac:dyDescent="0.3">
      <c r="A32" s="41" t="s">
        <v>86</v>
      </c>
      <c r="B32" s="30" t="s">
        <v>85</v>
      </c>
      <c r="C32" s="24">
        <v>267376.63</v>
      </c>
      <c r="D32" s="24">
        <v>0</v>
      </c>
      <c r="E32" s="13">
        <v>0</v>
      </c>
    </row>
    <row r="33" spans="1:5" ht="26.25" hidden="1" customHeight="1" thickBot="1" x14ac:dyDescent="0.3">
      <c r="A33" s="61" t="s">
        <v>103</v>
      </c>
      <c r="B33" s="60" t="s">
        <v>104</v>
      </c>
      <c r="C33" s="24">
        <v>0</v>
      </c>
      <c r="D33" s="24">
        <v>0</v>
      </c>
      <c r="E33" s="13"/>
    </row>
    <row r="34" spans="1:5" ht="18" hidden="1" customHeight="1" thickBot="1" x14ac:dyDescent="0.3">
      <c r="A34" s="61" t="s">
        <v>106</v>
      </c>
      <c r="B34" s="30" t="s">
        <v>105</v>
      </c>
      <c r="C34" s="24">
        <v>0</v>
      </c>
      <c r="D34" s="24">
        <v>0</v>
      </c>
      <c r="E34" s="13"/>
    </row>
    <row r="35" spans="1:5" ht="30" hidden="1" customHeight="1" thickBot="1" x14ac:dyDescent="0.3">
      <c r="A35" s="41" t="s">
        <v>108</v>
      </c>
      <c r="B35" s="30" t="s">
        <v>107</v>
      </c>
      <c r="C35" s="24">
        <v>0</v>
      </c>
      <c r="D35" s="24">
        <v>0</v>
      </c>
      <c r="E35" s="13"/>
    </row>
    <row r="36" spans="1:5" ht="1.5" hidden="1" customHeight="1" thickBot="1" x14ac:dyDescent="0.3">
      <c r="A36" s="61" t="s">
        <v>102</v>
      </c>
      <c r="B36" s="60" t="s">
        <v>101</v>
      </c>
      <c r="C36" s="14">
        <v>0</v>
      </c>
      <c r="D36" s="27">
        <v>0</v>
      </c>
      <c r="E36" s="14"/>
    </row>
    <row r="37" spans="1:5" ht="21.75" hidden="1" customHeight="1" thickBot="1" x14ac:dyDescent="0.3">
      <c r="A37" s="64" t="s">
        <v>109</v>
      </c>
      <c r="B37" s="30" t="s">
        <v>110</v>
      </c>
      <c r="C37" s="14">
        <v>0</v>
      </c>
      <c r="D37" s="27">
        <v>0</v>
      </c>
      <c r="E37" s="14"/>
    </row>
    <row r="38" spans="1:5" ht="37.5" hidden="1" customHeight="1" thickBot="1" x14ac:dyDescent="0.3">
      <c r="A38" s="63" t="s">
        <v>100</v>
      </c>
      <c r="B38" s="30" t="s">
        <v>99</v>
      </c>
      <c r="C38" s="13">
        <v>0</v>
      </c>
      <c r="D38" s="24">
        <v>0</v>
      </c>
      <c r="E38" s="13"/>
    </row>
    <row r="39" spans="1:5" ht="30.75" customHeight="1" thickBot="1" x14ac:dyDescent="0.3">
      <c r="A39" s="48" t="s">
        <v>28</v>
      </c>
      <c r="B39" s="9" t="s">
        <v>29</v>
      </c>
      <c r="C39" s="14">
        <f>C41</f>
        <v>4800</v>
      </c>
      <c r="D39" s="27">
        <f>D41</f>
        <v>4800</v>
      </c>
      <c r="E39" s="14">
        <f>SUM(E40)</f>
        <v>4800</v>
      </c>
    </row>
    <row r="40" spans="1:5" ht="30" customHeight="1" thickBot="1" x14ac:dyDescent="0.3">
      <c r="A40" s="55" t="s">
        <v>52</v>
      </c>
      <c r="B40" s="2" t="s">
        <v>53</v>
      </c>
      <c r="C40" s="54">
        <v>4800</v>
      </c>
      <c r="D40" s="54">
        <v>4800</v>
      </c>
      <c r="E40" s="14">
        <f>SUM(E41)</f>
        <v>4800</v>
      </c>
    </row>
    <row r="41" spans="1:5" ht="47.25" customHeight="1" thickBot="1" x14ac:dyDescent="0.3">
      <c r="A41" s="49" t="s">
        <v>71</v>
      </c>
      <c r="B41" s="4" t="s">
        <v>98</v>
      </c>
      <c r="C41" s="25">
        <v>4800</v>
      </c>
      <c r="D41" s="25">
        <v>4800</v>
      </c>
      <c r="E41" s="13">
        <v>4800</v>
      </c>
    </row>
    <row r="42" spans="1:5" ht="16.5" thickBot="1" x14ac:dyDescent="0.3">
      <c r="A42" s="8" t="s">
        <v>19</v>
      </c>
      <c r="B42" s="9" t="s">
        <v>20</v>
      </c>
      <c r="C42" s="14">
        <f>C43</f>
        <v>24450867.16</v>
      </c>
      <c r="D42" s="27">
        <f>D43</f>
        <v>10511780</v>
      </c>
      <c r="E42" s="14">
        <f>SUM(E43)</f>
        <v>10835790</v>
      </c>
    </row>
    <row r="43" spans="1:5" ht="73.5" customHeight="1" thickBot="1" x14ac:dyDescent="0.3">
      <c r="A43" s="8" t="s">
        <v>21</v>
      </c>
      <c r="B43" s="9" t="s">
        <v>22</v>
      </c>
      <c r="C43" s="50">
        <f>C44+C49+C54+C56</f>
        <v>24450867.16</v>
      </c>
      <c r="D43" s="69">
        <f>D44+D54</f>
        <v>10511780</v>
      </c>
      <c r="E43" s="14">
        <f>SUM(E44+E54)</f>
        <v>10835790</v>
      </c>
    </row>
    <row r="44" spans="1:5" ht="32.25" customHeight="1" thickBot="1" x14ac:dyDescent="0.3">
      <c r="A44" s="1" t="s">
        <v>56</v>
      </c>
      <c r="B44" s="2" t="s">
        <v>25</v>
      </c>
      <c r="C44" s="14">
        <f>SUM(C45+C47)</f>
        <v>12768518.93</v>
      </c>
      <c r="D44" s="27">
        <f>D48</f>
        <v>10131500</v>
      </c>
      <c r="E44" s="14">
        <f>SUM(E47)</f>
        <v>10420400</v>
      </c>
    </row>
    <row r="45" spans="1:5" ht="29.25" customHeight="1" thickBot="1" x14ac:dyDescent="0.3">
      <c r="A45" s="1" t="s">
        <v>72</v>
      </c>
      <c r="B45" s="2" t="s">
        <v>57</v>
      </c>
      <c r="C45" s="14">
        <f>SUM(C46)</f>
        <v>1652718.93</v>
      </c>
      <c r="D45" s="27">
        <v>0</v>
      </c>
      <c r="E45" s="14">
        <v>0</v>
      </c>
    </row>
    <row r="46" spans="1:5" ht="45.75" customHeight="1" thickBot="1" x14ac:dyDescent="0.3">
      <c r="A46" s="3" t="s">
        <v>55</v>
      </c>
      <c r="B46" s="4" t="s">
        <v>39</v>
      </c>
      <c r="C46" s="13">
        <v>1652718.93</v>
      </c>
      <c r="D46" s="24">
        <v>0</v>
      </c>
      <c r="E46" s="13">
        <v>0</v>
      </c>
    </row>
    <row r="47" spans="1:5" ht="36" customHeight="1" thickBot="1" x14ac:dyDescent="0.3">
      <c r="A47" s="1" t="s">
        <v>73</v>
      </c>
      <c r="B47" s="2" t="s">
        <v>58</v>
      </c>
      <c r="C47" s="14">
        <f>SUM(C48)</f>
        <v>11115800</v>
      </c>
      <c r="D47" s="27">
        <f>SUM(D48)</f>
        <v>10131500</v>
      </c>
      <c r="E47" s="14">
        <f>SUM(E48)</f>
        <v>10420400</v>
      </c>
    </row>
    <row r="48" spans="1:5" ht="45.75" customHeight="1" thickBot="1" x14ac:dyDescent="0.3">
      <c r="A48" s="3" t="s">
        <v>54</v>
      </c>
      <c r="B48" s="6" t="s">
        <v>38</v>
      </c>
      <c r="C48" s="13">
        <v>11115800</v>
      </c>
      <c r="D48" s="24">
        <v>10131500</v>
      </c>
      <c r="E48" s="13">
        <v>10420400</v>
      </c>
    </row>
    <row r="49" spans="1:5" ht="49.5" customHeight="1" thickBot="1" x14ac:dyDescent="0.3">
      <c r="A49" s="59" t="s">
        <v>89</v>
      </c>
      <c r="B49" s="5" t="s">
        <v>88</v>
      </c>
      <c r="C49" s="45">
        <f>SUM(C50+C52)</f>
        <v>8335483.8700000001</v>
      </c>
      <c r="D49" s="54">
        <v>0</v>
      </c>
      <c r="E49" s="14">
        <v>0</v>
      </c>
    </row>
    <row r="50" spans="1:5" ht="22.5" customHeight="1" thickBot="1" x14ac:dyDescent="0.3">
      <c r="A50" s="33" t="s">
        <v>87</v>
      </c>
      <c r="B50" s="8" t="s">
        <v>91</v>
      </c>
      <c r="C50" s="45">
        <f>C51</f>
        <v>200000</v>
      </c>
      <c r="D50" s="54">
        <f>D51</f>
        <v>0</v>
      </c>
      <c r="E50" s="14">
        <v>0</v>
      </c>
    </row>
    <row r="51" spans="1:5" ht="53.25" customHeight="1" thickBot="1" x14ac:dyDescent="0.3">
      <c r="A51" s="56" t="s">
        <v>59</v>
      </c>
      <c r="B51" s="7" t="s">
        <v>90</v>
      </c>
      <c r="C51" s="13">
        <v>200000</v>
      </c>
      <c r="D51" s="24">
        <v>0</v>
      </c>
      <c r="E51" s="13">
        <v>0</v>
      </c>
    </row>
    <row r="52" spans="1:5" ht="53.25" customHeight="1" thickBot="1" x14ac:dyDescent="0.3">
      <c r="A52" s="72" t="s">
        <v>115</v>
      </c>
      <c r="B52" s="9" t="s">
        <v>114</v>
      </c>
      <c r="C52" s="14">
        <f>SUM(C53)</f>
        <v>8135483.8700000001</v>
      </c>
      <c r="D52" s="27">
        <v>0</v>
      </c>
      <c r="E52" s="14">
        <v>0</v>
      </c>
    </row>
    <row r="53" spans="1:5" ht="53.25" customHeight="1" thickBot="1" x14ac:dyDescent="0.3">
      <c r="A53" s="56" t="s">
        <v>112</v>
      </c>
      <c r="B53" s="7" t="s">
        <v>113</v>
      </c>
      <c r="C53" s="13">
        <v>8135483.8700000001</v>
      </c>
      <c r="D53" s="24">
        <v>0</v>
      </c>
      <c r="E53" s="13">
        <v>0</v>
      </c>
    </row>
    <row r="54" spans="1:5" ht="39" customHeight="1" thickBot="1" x14ac:dyDescent="0.3">
      <c r="A54" s="8" t="s">
        <v>60</v>
      </c>
      <c r="B54" s="8" t="s">
        <v>26</v>
      </c>
      <c r="C54" s="14">
        <f>SUM(C55)</f>
        <v>345750</v>
      </c>
      <c r="D54" s="27">
        <f>SUM(D55)</f>
        <v>380280</v>
      </c>
      <c r="E54" s="14">
        <f>SUM(E55)</f>
        <v>415390</v>
      </c>
    </row>
    <row r="55" spans="1:5" ht="70.5" customHeight="1" thickBot="1" x14ac:dyDescent="0.3">
      <c r="A55" s="3" t="s">
        <v>62</v>
      </c>
      <c r="B55" s="34" t="s">
        <v>80</v>
      </c>
      <c r="C55" s="13">
        <v>345750</v>
      </c>
      <c r="D55" s="24">
        <v>380280</v>
      </c>
      <c r="E55" s="13">
        <v>415390</v>
      </c>
    </row>
    <row r="56" spans="1:5" ht="26.25" customHeight="1" thickBot="1" x14ac:dyDescent="0.3">
      <c r="A56" s="1" t="s">
        <v>61</v>
      </c>
      <c r="B56" s="39" t="s">
        <v>36</v>
      </c>
      <c r="C56" s="27">
        <f>C57</f>
        <v>3001114.36</v>
      </c>
      <c r="D56" s="27">
        <f>D57</f>
        <v>0</v>
      </c>
      <c r="E56" s="14">
        <f>SUM(E57)</f>
        <v>0</v>
      </c>
    </row>
    <row r="57" spans="1:5" ht="42.75" customHeight="1" thickBot="1" x14ac:dyDescent="0.3">
      <c r="A57" s="3" t="s">
        <v>70</v>
      </c>
      <c r="B57" s="10" t="s">
        <v>37</v>
      </c>
      <c r="C57" s="24">
        <v>3001114.36</v>
      </c>
      <c r="D57" s="24">
        <v>0</v>
      </c>
      <c r="E57" s="13">
        <v>0</v>
      </c>
    </row>
    <row r="58" spans="1:5" ht="1.5" hidden="1" customHeight="1" thickBot="1" x14ac:dyDescent="0.3">
      <c r="A58" s="3" t="s">
        <v>95</v>
      </c>
      <c r="B58" s="39" t="s">
        <v>92</v>
      </c>
      <c r="C58" s="24">
        <v>0</v>
      </c>
      <c r="D58" s="24">
        <v>0</v>
      </c>
      <c r="E58" s="13"/>
    </row>
    <row r="59" spans="1:5" ht="18" hidden="1" customHeight="1" thickBot="1" x14ac:dyDescent="0.3">
      <c r="A59" s="3" t="s">
        <v>94</v>
      </c>
      <c r="B59" s="10" t="s">
        <v>93</v>
      </c>
      <c r="C59" s="24">
        <v>0</v>
      </c>
      <c r="D59" s="24">
        <v>0</v>
      </c>
      <c r="E59" s="13"/>
    </row>
    <row r="60" spans="1:5" ht="16.5" thickBot="1" x14ac:dyDescent="0.3">
      <c r="A60" s="1" t="s">
        <v>23</v>
      </c>
      <c r="B60" s="2"/>
      <c r="C60" s="26">
        <f>C5+C42</f>
        <v>26723743.789999999</v>
      </c>
      <c r="D60" s="26">
        <f>D5+D42</f>
        <v>12553730</v>
      </c>
      <c r="E60" s="70">
        <f>SUM(E5+E42)</f>
        <v>12918290</v>
      </c>
    </row>
    <row r="61" spans="1:5" ht="15.75" x14ac:dyDescent="0.25">
      <c r="A61" s="21"/>
    </row>
    <row r="62" spans="1:5" x14ac:dyDescent="0.25">
      <c r="C62" s="22"/>
      <c r="D62" s="22"/>
      <c r="E62" s="22"/>
    </row>
    <row r="65" spans="3:5" x14ac:dyDescent="0.25">
      <c r="C65" s="22"/>
      <c r="D65" s="22"/>
      <c r="E65" s="22"/>
    </row>
    <row r="67" spans="3:5" x14ac:dyDescent="0.25">
      <c r="C67" s="22"/>
      <c r="D67" s="22"/>
      <c r="E67" s="22"/>
    </row>
    <row r="89" spans="2:2" x14ac:dyDescent="0.25">
      <c r="B89" s="71"/>
    </row>
  </sheetData>
  <mergeCells count="3">
    <mergeCell ref="C3:D3"/>
    <mergeCell ref="A2:D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2024-01-16T10:05:12Z</dcterms:modified>
</cp:coreProperties>
</file>